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1340" windowHeight="9855"/>
  </bookViews>
  <sheets>
    <sheet name="расчет" sheetId="1" r:id="rId1"/>
    <sheet name="формула" sheetId="2" r:id="rId2"/>
    <sheet name="Лист3" sheetId="3" r:id="rId3"/>
  </sheets>
  <calcPr calcId="145621" fullPrecision="0"/>
</workbook>
</file>

<file path=xl/calcChain.xml><?xml version="1.0" encoding="utf-8"?>
<calcChain xmlns="http://schemas.openxmlformats.org/spreadsheetml/2006/main">
  <c r="C21" i="1" l="1"/>
  <c r="C15" i="1"/>
  <c r="C17" i="1" s="1"/>
  <c r="C19" i="1" s="1"/>
  <c r="C24" i="1"/>
  <c r="C26" i="1" l="1"/>
  <c r="C22" i="1"/>
</calcChain>
</file>

<file path=xl/sharedStrings.xml><?xml version="1.0" encoding="utf-8"?>
<sst xmlns="http://schemas.openxmlformats.org/spreadsheetml/2006/main" count="52" uniqueCount="43">
  <si>
    <t>исходные данные</t>
  </si>
  <si>
    <t>культура</t>
  </si>
  <si>
    <t>наименование</t>
  </si>
  <si>
    <t>единицы</t>
  </si>
  <si>
    <t>значение</t>
  </si>
  <si>
    <t>вместимость установки</t>
  </si>
  <si>
    <t>кг</t>
  </si>
  <si>
    <t>температура воздуха</t>
  </si>
  <si>
    <t>начальная влажность семян</t>
  </si>
  <si>
    <t>объемная масса семян</t>
  </si>
  <si>
    <t>кг/м.куб</t>
  </si>
  <si>
    <t>град</t>
  </si>
  <si>
    <t>%</t>
  </si>
  <si>
    <t>результаты расчета</t>
  </si>
  <si>
    <t>температура воздуха после подогрева</t>
  </si>
  <si>
    <t>конечная влажность семян</t>
  </si>
  <si>
    <t>влажность воздуха после подогрева</t>
  </si>
  <si>
    <t>количество удаляемой влаги</t>
  </si>
  <si>
    <t>коэффициент влагопоглощающей способности</t>
  </si>
  <si>
    <t>г/м.куб</t>
  </si>
  <si>
    <t>необходимое количество воздуха</t>
  </si>
  <si>
    <t>м.куб</t>
  </si>
  <si>
    <t>продолжительность сушки</t>
  </si>
  <si>
    <t>дни</t>
  </si>
  <si>
    <t>м.куб/ч</t>
  </si>
  <si>
    <t>высота слоя семян</t>
  </si>
  <si>
    <t>м</t>
  </si>
  <si>
    <t>площадь воздухораспределительной системы</t>
  </si>
  <si>
    <t>м.кв</t>
  </si>
  <si>
    <t>скорость воздуха в слое зерна</t>
  </si>
  <si>
    <t>м/с</t>
  </si>
  <si>
    <t>потери давления в метровом слое</t>
  </si>
  <si>
    <t>потери давления в полном слое</t>
  </si>
  <si>
    <t>Па</t>
  </si>
  <si>
    <t>мощность электродвигателя</t>
  </si>
  <si>
    <t>кВт</t>
  </si>
  <si>
    <t>марка вентилятора</t>
  </si>
  <si>
    <t>коэффициент полезного действия вентилятора</t>
  </si>
  <si>
    <t>расход воздуха</t>
  </si>
  <si>
    <t>относительная влажность воздуха</t>
  </si>
  <si>
    <t>равновесная влажность семян</t>
  </si>
  <si>
    <t>Ц № 4 с.д.</t>
  </si>
  <si>
    <t>ПШЕНИЦА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</si>
</sst>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5" x14ac:knownFonts="1"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3" borderId="1" xfId="0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67" fontId="1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247650</xdr:colOff>
          <xdr:row>21</xdr:row>
          <xdr:rowOff>38100</xdr:rowOff>
        </xdr:from>
        <xdr:to>
          <xdr:col>10</xdr:col>
          <xdr:colOff>200025</xdr:colOff>
          <xdr:row>25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4</xdr:row>
          <xdr:rowOff>38100</xdr:rowOff>
        </xdr:from>
        <xdr:to>
          <xdr:col>12</xdr:col>
          <xdr:colOff>238125</xdr:colOff>
          <xdr:row>8</xdr:row>
          <xdr:rowOff>85725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topLeftCell="A13" zoomScale="145" workbookViewId="0">
      <selection activeCell="A24" sqref="A24:IV24"/>
    </sheetView>
  </sheetViews>
  <sheetFormatPr defaultRowHeight="18" x14ac:dyDescent="0.25"/>
  <cols>
    <col min="1" max="1" width="59" style="1" customWidth="1"/>
    <col min="2" max="2" width="14.42578125" style="2" customWidth="1"/>
    <col min="3" max="3" width="14.7109375" style="2" customWidth="1"/>
    <col min="4" max="16384" width="9.140625" style="1"/>
  </cols>
  <sheetData>
    <row r="1" spans="1:3" ht="21" thickBot="1" x14ac:dyDescent="0.35">
      <c r="A1" s="10" t="s">
        <v>2</v>
      </c>
      <c r="B1" s="11" t="s">
        <v>3</v>
      </c>
      <c r="C1" s="12" t="s">
        <v>4</v>
      </c>
    </row>
    <row r="2" spans="1:3" ht="20.25" x14ac:dyDescent="0.3">
      <c r="A2" s="8" t="s">
        <v>0</v>
      </c>
      <c r="B2" s="9"/>
      <c r="C2" s="9"/>
    </row>
    <row r="3" spans="1:3" x14ac:dyDescent="0.25">
      <c r="A3" s="6" t="s">
        <v>1</v>
      </c>
      <c r="B3" s="5"/>
      <c r="C3" s="5" t="s">
        <v>42</v>
      </c>
    </row>
    <row r="4" spans="1:3" x14ac:dyDescent="0.25">
      <c r="A4" s="6" t="s">
        <v>9</v>
      </c>
      <c r="B4" s="5" t="s">
        <v>10</v>
      </c>
      <c r="C4" s="5">
        <v>1000</v>
      </c>
    </row>
    <row r="5" spans="1:3" x14ac:dyDescent="0.25">
      <c r="A5" s="6" t="s">
        <v>5</v>
      </c>
      <c r="B5" s="5" t="s">
        <v>6</v>
      </c>
      <c r="C5" s="5">
        <v>30000</v>
      </c>
    </row>
    <row r="6" spans="1:3" x14ac:dyDescent="0.25">
      <c r="A6" s="6" t="s">
        <v>7</v>
      </c>
      <c r="B6" s="5" t="s">
        <v>11</v>
      </c>
      <c r="C6" s="5">
        <v>18</v>
      </c>
    </row>
    <row r="7" spans="1:3" x14ac:dyDescent="0.25">
      <c r="A7" s="6" t="s">
        <v>39</v>
      </c>
      <c r="B7" s="5" t="s">
        <v>12</v>
      </c>
      <c r="C7" s="5">
        <v>70</v>
      </c>
    </row>
    <row r="8" spans="1:3" x14ac:dyDescent="0.25">
      <c r="A8" s="6" t="s">
        <v>8</v>
      </c>
      <c r="B8" s="5" t="s">
        <v>12</v>
      </c>
      <c r="C8" s="5">
        <v>18</v>
      </c>
    </row>
    <row r="9" spans="1:3" x14ac:dyDescent="0.25">
      <c r="A9" s="6" t="s">
        <v>15</v>
      </c>
      <c r="B9" s="5" t="s">
        <v>12</v>
      </c>
      <c r="C9" s="3">
        <v>14</v>
      </c>
    </row>
    <row r="10" spans="1:3" s="15" customFormat="1" x14ac:dyDescent="0.25">
      <c r="A10" s="13" t="s">
        <v>40</v>
      </c>
      <c r="B10" s="14" t="s">
        <v>12</v>
      </c>
      <c r="C10" s="14">
        <v>8</v>
      </c>
    </row>
    <row r="11" spans="1:3" ht="20.25" x14ac:dyDescent="0.3">
      <c r="A11" s="4" t="s">
        <v>13</v>
      </c>
      <c r="B11" s="5"/>
      <c r="C11" s="5"/>
    </row>
    <row r="12" spans="1:3" x14ac:dyDescent="0.25">
      <c r="A12" s="6" t="s">
        <v>14</v>
      </c>
      <c r="B12" s="5" t="s">
        <v>11</v>
      </c>
      <c r="C12" s="5">
        <v>25</v>
      </c>
    </row>
    <row r="13" spans="1:3" x14ac:dyDescent="0.25">
      <c r="A13" s="6" t="s">
        <v>16</v>
      </c>
      <c r="B13" s="5" t="s">
        <v>12</v>
      </c>
      <c r="C13" s="5">
        <v>35</v>
      </c>
    </row>
    <row r="14" spans="1:3" s="15" customFormat="1" x14ac:dyDescent="0.25">
      <c r="A14" s="13" t="s">
        <v>40</v>
      </c>
      <c r="B14" s="14" t="s">
        <v>12</v>
      </c>
      <c r="C14" s="14">
        <v>5.4</v>
      </c>
    </row>
    <row r="15" spans="1:3" x14ac:dyDescent="0.25">
      <c r="A15" s="6" t="s">
        <v>17</v>
      </c>
      <c r="B15" s="5" t="s">
        <v>6</v>
      </c>
      <c r="C15" s="17">
        <f>C5*(C8-C9)/(100-C9)</f>
        <v>1395</v>
      </c>
    </row>
    <row r="16" spans="1:3" x14ac:dyDescent="0.25">
      <c r="A16" s="6" t="s">
        <v>18</v>
      </c>
      <c r="B16" s="5" t="s">
        <v>19</v>
      </c>
      <c r="C16" s="7">
        <v>3.2</v>
      </c>
    </row>
    <row r="17" spans="1:3" x14ac:dyDescent="0.25">
      <c r="A17" s="6" t="s">
        <v>20</v>
      </c>
      <c r="B17" s="5" t="s">
        <v>21</v>
      </c>
      <c r="C17" s="17">
        <f>C15*1000/C16</f>
        <v>435938</v>
      </c>
    </row>
    <row r="18" spans="1:3" x14ac:dyDescent="0.25">
      <c r="A18" s="6" t="s">
        <v>22</v>
      </c>
      <c r="B18" s="5" t="s">
        <v>23</v>
      </c>
      <c r="C18" s="5">
        <v>1.3</v>
      </c>
    </row>
    <row r="19" spans="1:3" x14ac:dyDescent="0.25">
      <c r="A19" s="6" t="s">
        <v>38</v>
      </c>
      <c r="B19" s="5" t="s">
        <v>24</v>
      </c>
      <c r="C19" s="17">
        <f>C17/(24*C18)</f>
        <v>13972</v>
      </c>
    </row>
    <row r="20" spans="1:3" x14ac:dyDescent="0.25">
      <c r="A20" s="6" t="s">
        <v>25</v>
      </c>
      <c r="B20" s="5" t="s">
        <v>26</v>
      </c>
      <c r="C20" s="5">
        <v>1.5</v>
      </c>
    </row>
    <row r="21" spans="1:3" x14ac:dyDescent="0.25">
      <c r="A21" s="6" t="s">
        <v>27</v>
      </c>
      <c r="B21" s="5" t="s">
        <v>28</v>
      </c>
      <c r="C21" s="18">
        <f>C5/(C4*C20)</f>
        <v>20</v>
      </c>
    </row>
    <row r="22" spans="1:3" x14ac:dyDescent="0.25">
      <c r="A22" s="6" t="s">
        <v>29</v>
      </c>
      <c r="B22" s="5" t="s">
        <v>30</v>
      </c>
      <c r="C22" s="19">
        <f>C19/(3600*C21)</f>
        <v>0.19</v>
      </c>
    </row>
    <row r="23" spans="1:3" x14ac:dyDescent="0.25">
      <c r="A23" s="6" t="s">
        <v>31</v>
      </c>
      <c r="B23" s="5" t="s">
        <v>33</v>
      </c>
      <c r="C23" s="7">
        <v>700</v>
      </c>
    </row>
    <row r="24" spans="1:3" x14ac:dyDescent="0.25">
      <c r="A24" s="6" t="s">
        <v>32</v>
      </c>
      <c r="B24" s="5" t="s">
        <v>33</v>
      </c>
      <c r="C24" s="20">
        <f>C23*C20</f>
        <v>1050</v>
      </c>
    </row>
    <row r="25" spans="1:3" x14ac:dyDescent="0.25">
      <c r="A25" s="6" t="s">
        <v>37</v>
      </c>
      <c r="B25" s="5"/>
      <c r="C25" s="14">
        <v>0.6</v>
      </c>
    </row>
    <row r="26" spans="1:3" x14ac:dyDescent="0.25">
      <c r="A26" s="6" t="s">
        <v>34</v>
      </c>
      <c r="B26" s="5" t="s">
        <v>35</v>
      </c>
      <c r="C26" s="18">
        <f>C19*C24/(1000*C25*3600)</f>
        <v>6.8</v>
      </c>
    </row>
    <row r="27" spans="1:3" x14ac:dyDescent="0.25">
      <c r="A27" s="6" t="s">
        <v>36</v>
      </c>
      <c r="B27" s="5"/>
      <c r="C27" s="16" t="s">
        <v>41</v>
      </c>
    </row>
    <row r="28" spans="1:3" x14ac:dyDescent="0.25">
      <c r="A28" s="6"/>
      <c r="B28" s="5"/>
      <c r="C28" s="5"/>
    </row>
    <row r="29" spans="1:3" x14ac:dyDescent="0.25">
      <c r="A29" s="6"/>
      <c r="B29" s="5"/>
      <c r="C29" s="5"/>
    </row>
    <row r="30" spans="1:3" x14ac:dyDescent="0.25">
      <c r="A30" s="6"/>
      <c r="B30" s="5"/>
      <c r="C30" s="5"/>
    </row>
    <row r="31" spans="1:3" x14ac:dyDescent="0.25">
      <c r="A31" s="6"/>
      <c r="B31" s="5"/>
      <c r="C31" s="5"/>
    </row>
    <row r="32" spans="1:3" x14ac:dyDescent="0.25">
      <c r="A32" s="6"/>
      <c r="B32" s="5"/>
      <c r="C32" s="5"/>
    </row>
    <row r="33" spans="1:3" x14ac:dyDescent="0.25">
      <c r="A33" s="6"/>
      <c r="B33" s="5"/>
      <c r="C33" s="5"/>
    </row>
    <row r="34" spans="1:3" x14ac:dyDescent="0.25">
      <c r="A34" s="6"/>
      <c r="B34" s="5"/>
      <c r="C34" s="5"/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D2" sqref="D2"/>
    </sheetView>
  </sheetViews>
  <sheetFormatPr defaultRowHeight="12.75" x14ac:dyDescent="0.2"/>
  <sheetData/>
  <phoneticPr fontId="4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r:id="rId5">
            <anchor moveWithCells="1" sizeWithCells="1">
              <from>
                <xdr:col>2</xdr:col>
                <xdr:colOff>247650</xdr:colOff>
                <xdr:row>21</xdr:row>
                <xdr:rowOff>38100</xdr:rowOff>
              </from>
              <to>
                <xdr:col>10</xdr:col>
                <xdr:colOff>200025</xdr:colOff>
                <xdr:row>25</xdr:row>
                <xdr:rowOff>152400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7" r:id="rId6">
          <objectPr defaultSize="0" autoPict="0" r:id="rId7">
            <anchor moveWithCells="1" sizeWithCells="1">
              <from>
                <xdr:col>2</xdr:col>
                <xdr:colOff>76200</xdr:colOff>
                <xdr:row>4</xdr:row>
                <xdr:rowOff>38100</xdr:rowOff>
              </from>
              <to>
                <xdr:col>12</xdr:col>
                <xdr:colOff>238125</xdr:colOff>
                <xdr:row>8</xdr:row>
                <xdr:rowOff>85725</xdr:rowOff>
              </to>
            </anchor>
          </objectPr>
        </oleObject>
      </mc:Choice>
      <mc:Fallback>
        <oleObject progId="Equation.3" shapeId="1027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ColWidth="9.140625"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</vt:lpstr>
      <vt:lpstr>формула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NewComputer</dc:creator>
  <cp:lastModifiedBy>Влад</cp:lastModifiedBy>
  <dcterms:created xsi:type="dcterms:W3CDTF">2007-04-02T16:28:42Z</dcterms:created>
  <dcterms:modified xsi:type="dcterms:W3CDTF">2015-12-09T09:51:35Z</dcterms:modified>
</cp:coreProperties>
</file>