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19440" windowHeight="10035"/>
  </bookViews>
  <sheets>
    <sheet name="Моногибридное" sheetId="1" r:id="rId1"/>
    <sheet name="Дигибридное" sheetId="2" r:id="rId2"/>
    <sheet name="Тригибридное" sheetId="3" r:id="rId3"/>
    <sheet name="Примеры" sheetId="5" r:id="rId4"/>
    <sheet name="help" sheetId="4" r:id="rId5"/>
  </sheets>
  <calcPr calcId="145621"/>
</workbook>
</file>

<file path=xl/calcChain.xml><?xml version="1.0" encoding="utf-8"?>
<calcChain xmlns="http://schemas.openxmlformats.org/spreadsheetml/2006/main">
  <c r="B9" i="2" l="1"/>
  <c r="C11" i="2" s="1"/>
  <c r="C5" i="2" s="1"/>
  <c r="B13" i="3"/>
  <c r="C15" i="3" s="1"/>
  <c r="C5" i="3" s="1"/>
  <c r="B19" i="3"/>
  <c r="B15" i="2"/>
  <c r="B13" i="1"/>
  <c r="B7" i="1"/>
  <c r="C9" i="1" s="1"/>
  <c r="C6" i="1" s="1"/>
  <c r="D6" i="1" s="1"/>
  <c r="E6" i="1" s="1"/>
  <c r="F6" i="1" s="1"/>
  <c r="C6" i="3" l="1"/>
  <c r="D6" i="3" s="1"/>
  <c r="E6" i="3" s="1"/>
  <c r="F6" i="3" s="1"/>
  <c r="C8" i="3"/>
  <c r="D8" i="3" s="1"/>
  <c r="E8" i="3" s="1"/>
  <c r="F8" i="3" s="1"/>
  <c r="C7" i="3"/>
  <c r="D7" i="3" s="1"/>
  <c r="E7" i="3" s="1"/>
  <c r="F7" i="3" s="1"/>
  <c r="C9" i="3"/>
  <c r="D9" i="3" s="1"/>
  <c r="E9" i="3" s="1"/>
  <c r="F9" i="3" s="1"/>
  <c r="C12" i="3"/>
  <c r="D12" i="3" s="1"/>
  <c r="E12" i="3" s="1"/>
  <c r="F12" i="3" s="1"/>
  <c r="C11" i="3"/>
  <c r="D11" i="3" s="1"/>
  <c r="E11" i="3" s="1"/>
  <c r="F11" i="3" s="1"/>
  <c r="C10" i="3"/>
  <c r="D10" i="3" s="1"/>
  <c r="E10" i="3" s="1"/>
  <c r="F10" i="3" s="1"/>
  <c r="C6" i="2"/>
  <c r="D6" i="2" s="1"/>
  <c r="E6" i="2" s="1"/>
  <c r="F6" i="2" s="1"/>
  <c r="C7" i="2"/>
  <c r="D5" i="2"/>
  <c r="C8" i="2"/>
  <c r="D8" i="2" s="1"/>
  <c r="E8" i="2" s="1"/>
  <c r="F8" i="2" s="1"/>
  <c r="C5" i="1"/>
  <c r="D5" i="1" s="1"/>
  <c r="D7" i="1" s="1"/>
  <c r="E5" i="2" l="1"/>
  <c r="F5" i="2" s="1"/>
  <c r="C9" i="2"/>
  <c r="C13" i="3"/>
  <c r="D5" i="3"/>
  <c r="D7" i="2"/>
  <c r="D9" i="2" s="1"/>
  <c r="C7" i="1"/>
  <c r="E5" i="1"/>
  <c r="F5" i="1" s="1"/>
  <c r="F7" i="1" s="1"/>
  <c r="D13" i="3" l="1"/>
  <c r="E5" i="3"/>
  <c r="F5" i="3" s="1"/>
  <c r="F13" i="3" s="1"/>
  <c r="B22" i="3" s="1"/>
  <c r="B16" i="1"/>
  <c r="B12" i="1"/>
  <c r="E7" i="2"/>
  <c r="F7" i="2" s="1"/>
  <c r="F9" i="2" l="1"/>
  <c r="B18" i="2" s="1"/>
  <c r="B18" i="3"/>
  <c r="B14" i="2" l="1"/>
</calcChain>
</file>

<file path=xl/sharedStrings.xml><?xml version="1.0" encoding="utf-8"?>
<sst xmlns="http://schemas.openxmlformats.org/spreadsheetml/2006/main" count="66" uniqueCount="34">
  <si>
    <t>фактически полученных, Q</t>
  </si>
  <si>
    <t>Сумма</t>
  </si>
  <si>
    <t>теоретически ожидаемых, q</t>
  </si>
  <si>
    <r>
      <t>Квадрат отклонения, d</t>
    </r>
    <r>
      <rPr>
        <vertAlign val="superscript"/>
        <sz val="12"/>
        <color theme="1"/>
        <rFont val="Times New Roman"/>
        <family val="1"/>
        <charset val="204"/>
      </rPr>
      <t>2</t>
    </r>
  </si>
  <si>
    <t>Отклонение,         d = Q − q</t>
  </si>
  <si>
    <t>Фенотипические классы</t>
  </si>
  <si>
    <r>
      <t>d</t>
    </r>
    <r>
      <rPr>
        <vertAlign val="superscript"/>
        <sz val="12"/>
        <color theme="1"/>
        <rFont val="Times New Roman"/>
        <family val="1"/>
        <charset val="204"/>
      </rPr>
      <t>2</t>
    </r>
    <r>
      <rPr>
        <sz val="12"/>
        <color theme="1"/>
        <rFont val="Times New Roman"/>
        <family val="1"/>
        <charset val="204"/>
      </rPr>
      <t>/q</t>
    </r>
  </si>
  <si>
    <t>На 1 часть приходится, растений</t>
  </si>
  <si>
    <r>
      <t>Стандартные значения χ</t>
    </r>
    <r>
      <rPr>
        <b/>
        <vertAlign val="superscript"/>
        <sz val="12"/>
        <color theme="1"/>
        <rFont val="Times New Roman"/>
        <family val="1"/>
        <charset val="204"/>
      </rPr>
      <t>2</t>
    </r>
    <r>
      <rPr>
        <b/>
        <sz val="12"/>
        <color theme="1"/>
        <rFont val="Times New Roman"/>
        <family val="1"/>
        <charset val="204"/>
      </rPr>
      <t xml:space="preserve"> при разных степенях свободы</t>
    </r>
  </si>
  <si>
    <t>Число степеней свободы</t>
  </si>
  <si>
    <t>Вероятность, Р</t>
  </si>
  <si>
    <t>Вывод:</t>
  </si>
  <si>
    <r>
      <t>χ</t>
    </r>
    <r>
      <rPr>
        <vertAlign val="superscript"/>
        <sz val="12"/>
        <color theme="1"/>
        <rFont val="Times New Roman"/>
        <family val="1"/>
        <charset val="204"/>
      </rPr>
      <t>2</t>
    </r>
    <r>
      <rPr>
        <sz val="12"/>
        <color theme="1"/>
        <rFont val="Times New Roman"/>
        <family val="1"/>
        <charset val="204"/>
      </rPr>
      <t xml:space="preserve"> </t>
    </r>
    <r>
      <rPr>
        <vertAlign val="subscript"/>
        <sz val="12"/>
        <color theme="1"/>
        <rFont val="Times New Roman"/>
        <family val="1"/>
        <charset val="204"/>
      </rPr>
      <t xml:space="preserve">факт. </t>
    </r>
    <r>
      <rPr>
        <sz val="12"/>
        <color theme="1"/>
        <rFont val="Times New Roman"/>
        <family val="1"/>
        <charset val="204"/>
      </rPr>
      <t>=</t>
    </r>
  </si>
  <si>
    <r>
      <t xml:space="preserve"> χ</t>
    </r>
    <r>
      <rPr>
        <vertAlign val="superscript"/>
        <sz val="12"/>
        <color theme="1"/>
        <rFont val="Times New Roman"/>
        <family val="1"/>
        <charset val="204"/>
      </rPr>
      <t>2</t>
    </r>
    <r>
      <rPr>
        <sz val="12"/>
        <color theme="1"/>
        <rFont val="Times New Roman"/>
        <family val="1"/>
        <charset val="204"/>
      </rPr>
      <t xml:space="preserve"> </t>
    </r>
    <r>
      <rPr>
        <vertAlign val="subscript"/>
        <sz val="12"/>
        <color theme="1"/>
        <rFont val="Times New Roman"/>
        <family val="1"/>
        <charset val="204"/>
      </rPr>
      <t>теор.</t>
    </r>
    <r>
      <rPr>
        <sz val="12"/>
        <color theme="1"/>
        <rFont val="Times New Roman"/>
        <family val="1"/>
        <charset val="204"/>
      </rPr>
      <t xml:space="preserve"> =</t>
    </r>
  </si>
  <si>
    <t>для моногибридного скрещивания</t>
  </si>
  <si>
    <t>для дигибридного скрещивания</t>
  </si>
  <si>
    <t>для тригибридного скрещивания</t>
  </si>
  <si>
    <t>Пояснения.</t>
  </si>
  <si>
    <r>
      <t>Вычисление критерия χ</t>
    </r>
    <r>
      <rPr>
        <b/>
        <vertAlign val="superscript"/>
        <sz val="14"/>
        <color theme="1"/>
        <rFont val="Times New Roman"/>
        <family val="1"/>
        <charset val="204"/>
      </rPr>
      <t>2</t>
    </r>
    <r>
      <rPr>
        <b/>
        <sz val="14"/>
        <color theme="1"/>
        <rFont val="Times New Roman"/>
        <family val="1"/>
        <charset val="204"/>
      </rPr>
      <t xml:space="preserve"> при тригибридном скрещивании</t>
    </r>
  </si>
  <si>
    <r>
      <t>Вычисление критерия χ</t>
    </r>
    <r>
      <rPr>
        <b/>
        <vertAlign val="superscript"/>
        <sz val="14"/>
        <color theme="1"/>
        <rFont val="Times New Roman"/>
        <family val="1"/>
        <charset val="204"/>
      </rPr>
      <t>2</t>
    </r>
    <r>
      <rPr>
        <b/>
        <sz val="14"/>
        <color theme="1"/>
        <rFont val="Times New Roman"/>
        <family val="1"/>
        <charset val="204"/>
      </rPr>
      <t xml:space="preserve"> при дигибридном скрещивании</t>
    </r>
  </si>
  <si>
    <r>
      <t>Вычисление критерия χ</t>
    </r>
    <r>
      <rPr>
        <b/>
        <vertAlign val="superscript"/>
        <sz val="14"/>
        <color theme="1"/>
        <rFont val="Times New Roman"/>
        <family val="1"/>
        <charset val="204"/>
      </rPr>
      <t>2</t>
    </r>
    <r>
      <rPr>
        <b/>
        <sz val="14"/>
        <color theme="1"/>
        <rFont val="Times New Roman"/>
        <family val="1"/>
        <charset val="204"/>
      </rPr>
      <t xml:space="preserve"> при моногибридном скрещивании</t>
    </r>
  </si>
  <si>
    <t>Образец.</t>
  </si>
  <si>
    <r>
      <t>χ</t>
    </r>
    <r>
      <rPr>
        <vertAlign val="superscript"/>
        <sz val="12"/>
        <color theme="1"/>
        <rFont val="Times New Roman"/>
        <family val="1"/>
        <charset val="204"/>
      </rPr>
      <t>2</t>
    </r>
    <r>
      <rPr>
        <sz val="12"/>
        <color theme="1"/>
        <rFont val="Times New Roman"/>
        <family val="1"/>
        <charset val="204"/>
      </rPr>
      <t xml:space="preserve"> </t>
    </r>
    <r>
      <rPr>
        <vertAlign val="subscript"/>
        <sz val="12"/>
        <color theme="1"/>
        <rFont val="Times New Roman"/>
        <family val="1"/>
        <charset val="204"/>
      </rPr>
      <t xml:space="preserve">факт. </t>
    </r>
    <r>
      <rPr>
        <sz val="12"/>
        <color theme="1"/>
        <rFont val="Times New Roman"/>
        <family val="1"/>
        <charset val="204"/>
      </rPr>
      <t>&lt; χ</t>
    </r>
    <r>
      <rPr>
        <vertAlign val="superscript"/>
        <sz val="12"/>
        <color theme="1"/>
        <rFont val="Times New Roman"/>
        <family val="1"/>
        <charset val="204"/>
      </rPr>
      <t>2</t>
    </r>
    <r>
      <rPr>
        <sz val="12"/>
        <color theme="1"/>
        <rFont val="Times New Roman"/>
        <family val="1"/>
        <charset val="204"/>
      </rPr>
      <t xml:space="preserve"> </t>
    </r>
    <r>
      <rPr>
        <vertAlign val="subscript"/>
        <sz val="12"/>
        <color theme="1"/>
        <rFont val="Times New Roman"/>
        <family val="1"/>
        <charset val="204"/>
      </rPr>
      <t>теор.</t>
    </r>
  </si>
  <si>
    <r>
      <t>Так как χ</t>
    </r>
    <r>
      <rPr>
        <vertAlign val="superscript"/>
        <sz val="12"/>
        <color theme="1"/>
        <rFont val="Times New Roman"/>
        <family val="1"/>
        <charset val="204"/>
      </rPr>
      <t>2</t>
    </r>
    <r>
      <rPr>
        <sz val="12"/>
        <color theme="1"/>
        <rFont val="Times New Roman"/>
        <family val="1"/>
        <charset val="204"/>
      </rPr>
      <t xml:space="preserve"> </t>
    </r>
    <r>
      <rPr>
        <vertAlign val="subscript"/>
        <sz val="12"/>
        <color theme="1"/>
        <rFont val="Times New Roman"/>
        <family val="1"/>
        <charset val="204"/>
      </rPr>
      <t>факт.</t>
    </r>
    <r>
      <rPr>
        <sz val="12"/>
        <color theme="1"/>
        <rFont val="Times New Roman"/>
        <family val="1"/>
        <charset val="204"/>
      </rPr>
      <t xml:space="preserve"> &lt; χ</t>
    </r>
    <r>
      <rPr>
        <vertAlign val="superscript"/>
        <sz val="12"/>
        <color theme="1"/>
        <rFont val="Times New Roman"/>
        <family val="1"/>
        <charset val="204"/>
      </rPr>
      <t>2</t>
    </r>
    <r>
      <rPr>
        <sz val="12"/>
        <color theme="1"/>
        <rFont val="Times New Roman"/>
        <family val="1"/>
        <charset val="204"/>
      </rPr>
      <t xml:space="preserve"> </t>
    </r>
    <r>
      <rPr>
        <vertAlign val="subscript"/>
        <sz val="12"/>
        <color theme="1"/>
        <rFont val="Times New Roman"/>
        <family val="1"/>
        <charset val="204"/>
      </rPr>
      <t>теор.</t>
    </r>
    <r>
      <rPr>
        <sz val="12"/>
        <color theme="1"/>
        <rFont val="Times New Roman"/>
        <family val="1"/>
        <charset val="204"/>
      </rPr>
      <t>, то расщепление соответствует соотношению 3 : 1.</t>
    </r>
  </si>
  <si>
    <r>
      <t>χ</t>
    </r>
    <r>
      <rPr>
        <vertAlign val="superscript"/>
        <sz val="12"/>
        <color theme="1"/>
        <rFont val="Times New Roman"/>
        <family val="1"/>
        <charset val="204"/>
      </rPr>
      <t>2</t>
    </r>
    <r>
      <rPr>
        <sz val="12"/>
        <color theme="1"/>
        <rFont val="Times New Roman"/>
        <family val="1"/>
        <charset val="204"/>
      </rPr>
      <t xml:space="preserve"> </t>
    </r>
    <r>
      <rPr>
        <vertAlign val="subscript"/>
        <sz val="12"/>
        <color theme="1"/>
        <rFont val="Times New Roman"/>
        <family val="1"/>
        <charset val="204"/>
      </rPr>
      <t xml:space="preserve">факт. </t>
    </r>
    <r>
      <rPr>
        <sz val="12"/>
        <color theme="1"/>
        <rFont val="Times New Roman"/>
        <family val="1"/>
        <charset val="204"/>
      </rPr>
      <t>&gt; χ</t>
    </r>
    <r>
      <rPr>
        <vertAlign val="superscript"/>
        <sz val="12"/>
        <color theme="1"/>
        <rFont val="Times New Roman"/>
        <family val="1"/>
        <charset val="204"/>
      </rPr>
      <t>2</t>
    </r>
    <r>
      <rPr>
        <sz val="12"/>
        <color theme="1"/>
        <rFont val="Times New Roman"/>
        <family val="1"/>
        <charset val="204"/>
      </rPr>
      <t xml:space="preserve"> </t>
    </r>
    <r>
      <rPr>
        <vertAlign val="subscript"/>
        <sz val="12"/>
        <color theme="1"/>
        <rFont val="Times New Roman"/>
        <family val="1"/>
        <charset val="204"/>
      </rPr>
      <t>теор.</t>
    </r>
  </si>
  <si>
    <r>
      <t>Так как χ</t>
    </r>
    <r>
      <rPr>
        <vertAlign val="superscript"/>
        <sz val="12"/>
        <color theme="1"/>
        <rFont val="Times New Roman"/>
        <family val="1"/>
        <charset val="204"/>
      </rPr>
      <t>2</t>
    </r>
    <r>
      <rPr>
        <sz val="12"/>
        <color theme="1"/>
        <rFont val="Times New Roman"/>
        <family val="1"/>
        <charset val="204"/>
      </rPr>
      <t xml:space="preserve"> </t>
    </r>
    <r>
      <rPr>
        <vertAlign val="subscript"/>
        <sz val="12"/>
        <color theme="1"/>
        <rFont val="Times New Roman"/>
        <family val="1"/>
        <charset val="204"/>
      </rPr>
      <t>факт.</t>
    </r>
    <r>
      <rPr>
        <sz val="12"/>
        <color theme="1"/>
        <rFont val="Times New Roman"/>
        <family val="1"/>
        <charset val="204"/>
      </rPr>
      <t xml:space="preserve"> &gt; χ</t>
    </r>
    <r>
      <rPr>
        <vertAlign val="superscript"/>
        <sz val="12"/>
        <color theme="1"/>
        <rFont val="Times New Roman"/>
        <family val="1"/>
        <charset val="204"/>
      </rPr>
      <t>2</t>
    </r>
    <r>
      <rPr>
        <sz val="12"/>
        <color theme="1"/>
        <rFont val="Times New Roman"/>
        <family val="1"/>
        <charset val="204"/>
      </rPr>
      <t xml:space="preserve"> </t>
    </r>
    <r>
      <rPr>
        <vertAlign val="subscript"/>
        <sz val="12"/>
        <color theme="1"/>
        <rFont val="Times New Roman"/>
        <family val="1"/>
        <charset val="204"/>
      </rPr>
      <t>теор.</t>
    </r>
    <r>
      <rPr>
        <sz val="12"/>
        <color theme="1"/>
        <rFont val="Times New Roman"/>
        <family val="1"/>
        <charset val="204"/>
      </rPr>
      <t>, то расщепление не соответствует соотношению 3 : 1.</t>
    </r>
  </si>
  <si>
    <r>
      <t>Так как χ</t>
    </r>
    <r>
      <rPr>
        <vertAlign val="superscript"/>
        <sz val="12"/>
        <color theme="1"/>
        <rFont val="Times New Roman"/>
        <family val="1"/>
        <charset val="204"/>
      </rPr>
      <t>2</t>
    </r>
    <r>
      <rPr>
        <sz val="12"/>
        <color theme="1"/>
        <rFont val="Times New Roman"/>
        <family val="1"/>
        <charset val="204"/>
      </rPr>
      <t xml:space="preserve"> </t>
    </r>
    <r>
      <rPr>
        <vertAlign val="subscript"/>
        <sz val="12"/>
        <color theme="1"/>
        <rFont val="Times New Roman"/>
        <family val="1"/>
        <charset val="204"/>
      </rPr>
      <t>факт.</t>
    </r>
    <r>
      <rPr>
        <sz val="12"/>
        <color theme="1"/>
        <rFont val="Times New Roman"/>
        <family val="1"/>
        <charset val="204"/>
      </rPr>
      <t xml:space="preserve"> &lt; χ</t>
    </r>
    <r>
      <rPr>
        <vertAlign val="superscript"/>
        <sz val="12"/>
        <color theme="1"/>
        <rFont val="Times New Roman"/>
        <family val="1"/>
        <charset val="204"/>
      </rPr>
      <t>2</t>
    </r>
    <r>
      <rPr>
        <sz val="12"/>
        <color theme="1"/>
        <rFont val="Times New Roman"/>
        <family val="1"/>
        <charset val="204"/>
      </rPr>
      <t xml:space="preserve"> </t>
    </r>
    <r>
      <rPr>
        <vertAlign val="subscript"/>
        <sz val="12"/>
        <color theme="1"/>
        <rFont val="Times New Roman"/>
        <family val="1"/>
        <charset val="204"/>
      </rPr>
      <t>теор.</t>
    </r>
    <r>
      <rPr>
        <sz val="12"/>
        <color theme="1"/>
        <rFont val="Times New Roman"/>
        <family val="1"/>
        <charset val="204"/>
      </rPr>
      <t>, то расщепление соответствует соотношению 9 : 3 : 3 : 1.</t>
    </r>
  </si>
  <si>
    <r>
      <t>Так как χ</t>
    </r>
    <r>
      <rPr>
        <vertAlign val="superscript"/>
        <sz val="12"/>
        <color theme="1"/>
        <rFont val="Times New Roman"/>
        <family val="1"/>
        <charset val="204"/>
      </rPr>
      <t>2</t>
    </r>
    <r>
      <rPr>
        <sz val="12"/>
        <color theme="1"/>
        <rFont val="Times New Roman"/>
        <family val="1"/>
        <charset val="204"/>
      </rPr>
      <t xml:space="preserve"> </t>
    </r>
    <r>
      <rPr>
        <vertAlign val="subscript"/>
        <sz val="12"/>
        <color theme="1"/>
        <rFont val="Times New Roman"/>
        <family val="1"/>
        <charset val="204"/>
      </rPr>
      <t>факт.</t>
    </r>
    <r>
      <rPr>
        <sz val="12"/>
        <color theme="1"/>
        <rFont val="Times New Roman"/>
        <family val="1"/>
        <charset val="204"/>
      </rPr>
      <t xml:space="preserve"> &gt; χ</t>
    </r>
    <r>
      <rPr>
        <vertAlign val="superscript"/>
        <sz val="12"/>
        <color theme="1"/>
        <rFont val="Times New Roman"/>
        <family val="1"/>
        <charset val="204"/>
      </rPr>
      <t>2</t>
    </r>
    <r>
      <rPr>
        <sz val="12"/>
        <color theme="1"/>
        <rFont val="Times New Roman"/>
        <family val="1"/>
        <charset val="204"/>
      </rPr>
      <t xml:space="preserve"> </t>
    </r>
    <r>
      <rPr>
        <vertAlign val="subscript"/>
        <sz val="12"/>
        <color theme="1"/>
        <rFont val="Times New Roman"/>
        <family val="1"/>
        <charset val="204"/>
      </rPr>
      <t>теор.</t>
    </r>
    <r>
      <rPr>
        <sz val="12"/>
        <color theme="1"/>
        <rFont val="Times New Roman"/>
        <family val="1"/>
        <charset val="204"/>
      </rPr>
      <t>, то расщепление не соответствует соотношению 9 : 3 : 3 : 1.</t>
    </r>
  </si>
  <si>
    <r>
      <t>Так как χ</t>
    </r>
    <r>
      <rPr>
        <vertAlign val="superscript"/>
        <sz val="12"/>
        <color theme="1"/>
        <rFont val="Times New Roman"/>
        <family val="1"/>
        <charset val="204"/>
      </rPr>
      <t>2</t>
    </r>
    <r>
      <rPr>
        <sz val="12"/>
        <color theme="1"/>
        <rFont val="Times New Roman"/>
        <family val="1"/>
        <charset val="204"/>
      </rPr>
      <t xml:space="preserve"> </t>
    </r>
    <r>
      <rPr>
        <vertAlign val="subscript"/>
        <sz val="12"/>
        <color theme="1"/>
        <rFont val="Times New Roman"/>
        <family val="1"/>
        <charset val="204"/>
      </rPr>
      <t>факт.</t>
    </r>
    <r>
      <rPr>
        <sz val="12"/>
        <color theme="1"/>
        <rFont val="Times New Roman"/>
        <family val="1"/>
        <charset val="204"/>
      </rPr>
      <t xml:space="preserve"> &lt; χ</t>
    </r>
    <r>
      <rPr>
        <vertAlign val="superscript"/>
        <sz val="12"/>
        <color theme="1"/>
        <rFont val="Times New Roman"/>
        <family val="1"/>
        <charset val="204"/>
      </rPr>
      <t>2</t>
    </r>
    <r>
      <rPr>
        <sz val="12"/>
        <color theme="1"/>
        <rFont val="Times New Roman"/>
        <family val="1"/>
        <charset val="204"/>
      </rPr>
      <t xml:space="preserve"> </t>
    </r>
    <r>
      <rPr>
        <vertAlign val="subscript"/>
        <sz val="12"/>
        <color theme="1"/>
        <rFont val="Times New Roman"/>
        <family val="1"/>
        <charset val="204"/>
      </rPr>
      <t>теор.</t>
    </r>
    <r>
      <rPr>
        <sz val="12"/>
        <color theme="1"/>
        <rFont val="Times New Roman"/>
        <family val="1"/>
        <charset val="204"/>
      </rPr>
      <t>, то расщепление соответствует соотношению 27 : 9 : 9 : 9 : 3 : 3 : 3 : 1.</t>
    </r>
  </si>
  <si>
    <r>
      <t>Так как χ</t>
    </r>
    <r>
      <rPr>
        <vertAlign val="superscript"/>
        <sz val="12"/>
        <color theme="1"/>
        <rFont val="Times New Roman"/>
        <family val="1"/>
        <charset val="204"/>
      </rPr>
      <t>2</t>
    </r>
    <r>
      <rPr>
        <sz val="12"/>
        <color theme="1"/>
        <rFont val="Times New Roman"/>
        <family val="1"/>
        <charset val="204"/>
      </rPr>
      <t xml:space="preserve"> </t>
    </r>
    <r>
      <rPr>
        <vertAlign val="subscript"/>
        <sz val="12"/>
        <color theme="1"/>
        <rFont val="Times New Roman"/>
        <family val="1"/>
        <charset val="204"/>
      </rPr>
      <t>факт.</t>
    </r>
    <r>
      <rPr>
        <sz val="12"/>
        <color theme="1"/>
        <rFont val="Times New Roman"/>
        <family val="1"/>
        <charset val="204"/>
      </rPr>
      <t xml:space="preserve"> &gt; χ</t>
    </r>
    <r>
      <rPr>
        <vertAlign val="superscript"/>
        <sz val="12"/>
        <color theme="1"/>
        <rFont val="Times New Roman"/>
        <family val="1"/>
        <charset val="204"/>
      </rPr>
      <t>2</t>
    </r>
    <r>
      <rPr>
        <sz val="12"/>
        <color theme="1"/>
        <rFont val="Times New Roman"/>
        <family val="1"/>
        <charset val="204"/>
      </rPr>
      <t xml:space="preserve"> </t>
    </r>
    <r>
      <rPr>
        <vertAlign val="subscript"/>
        <sz val="12"/>
        <color theme="1"/>
        <rFont val="Times New Roman"/>
        <family val="1"/>
        <charset val="204"/>
      </rPr>
      <t>теор.</t>
    </r>
    <r>
      <rPr>
        <sz val="12"/>
        <color theme="1"/>
        <rFont val="Times New Roman"/>
        <family val="1"/>
        <charset val="204"/>
      </rPr>
      <t>, то расщепление не соответствует соотношению 27 : 9 : 9 : 9 : 3 : 3 : 3 : 1.</t>
    </r>
  </si>
  <si>
    <t>Пример 1. Моногибридное скрещивание.</t>
  </si>
  <si>
    <t>Пример 2. Дигибридное скрещивание</t>
  </si>
  <si>
    <t>Пример 3. Тригибридное скрещивание.</t>
  </si>
  <si>
    <t>Число растений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</si>
</sst>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b/>
      <vertAlign val="superscript"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vertAlign val="superscript"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name val="Arial Cyr"/>
      <charset val="204"/>
    </font>
    <font>
      <b/>
      <sz val="12"/>
      <color rgb="FFFF0000"/>
      <name val="Times New Roman"/>
      <family val="1"/>
      <charset val="204"/>
    </font>
    <font>
      <b/>
      <sz val="12"/>
      <name val="Times New Roman"/>
      <family val="1"/>
      <charset val="204"/>
    </font>
    <font>
      <vertAlign val="subscript"/>
      <sz val="12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b/>
      <i/>
      <sz val="12"/>
      <color rgb="FFFF0000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vertAlign val="superscript"/>
      <sz val="14"/>
      <color theme="1"/>
      <name val="Times New Roman"/>
      <family val="1"/>
      <charset val="204"/>
    </font>
    <font>
      <b/>
      <i/>
      <sz val="14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EBEB"/>
        <bgColor indexed="64"/>
      </patternFill>
    </fill>
    <fill>
      <patternFill patternType="solid">
        <fgColor rgb="FFECFBEB"/>
        <bgColor indexed="64"/>
      </patternFill>
    </fill>
  </fills>
  <borders count="9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3" fillId="0" borderId="0" xfId="0" applyFont="1"/>
    <xf numFmtId="0" fontId="3" fillId="0" borderId="6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7" fillId="0" borderId="0" xfId="0" applyFont="1"/>
    <xf numFmtId="0" fontId="3" fillId="0" borderId="0" xfId="0" applyFont="1" applyAlignment="1">
      <alignment horizontal="right"/>
    </xf>
    <xf numFmtId="0" fontId="6" fillId="0" borderId="0" xfId="0" applyFont="1"/>
    <xf numFmtId="0" fontId="8" fillId="0" borderId="0" xfId="0" applyFont="1" applyAlignment="1">
      <alignment horizontal="right"/>
    </xf>
    <xf numFmtId="0" fontId="9" fillId="0" borderId="0" xfId="0" applyFont="1"/>
    <xf numFmtId="0" fontId="1" fillId="0" borderId="0" xfId="0" applyFont="1" applyBorder="1" applyAlignment="1">
      <alignment horizontal="left" vertical="center" wrapText="1"/>
    </xf>
    <xf numFmtId="0" fontId="5" fillId="0" borderId="0" xfId="0" applyFont="1"/>
    <xf numFmtId="0" fontId="3" fillId="0" borderId="0" xfId="0" applyFont="1" applyAlignment="1">
      <alignment horizontal="left"/>
    </xf>
    <xf numFmtId="2" fontId="3" fillId="0" borderId="2" xfId="0" applyNumberFormat="1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2" fontId="3" fillId="0" borderId="0" xfId="0" applyNumberFormat="1" applyFont="1" applyAlignment="1">
      <alignment horizontal="left"/>
    </xf>
    <xf numFmtId="0" fontId="3" fillId="0" borderId="6" xfId="0" applyNumberFormat="1" applyFont="1" applyBorder="1" applyAlignment="1">
      <alignment horizontal="center" vertical="center" wrapText="1"/>
    </xf>
    <xf numFmtId="2" fontId="6" fillId="0" borderId="4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top"/>
    </xf>
    <xf numFmtId="0" fontId="11" fillId="0" borderId="0" xfId="0" applyFont="1"/>
    <xf numFmtId="0" fontId="12" fillId="0" borderId="0" xfId="0" applyFont="1" applyAlignment="1">
      <alignment horizontal="right"/>
    </xf>
    <xf numFmtId="0" fontId="13" fillId="0" borderId="0" xfId="0" applyFont="1"/>
    <xf numFmtId="0" fontId="12" fillId="0" borderId="0" xfId="0" applyFont="1"/>
    <xf numFmtId="0" fontId="3" fillId="0" borderId="4" xfId="0" applyFont="1" applyBorder="1" applyAlignment="1">
      <alignment horizontal="center" vertical="center" wrapText="1"/>
    </xf>
    <xf numFmtId="0" fontId="16" fillId="0" borderId="0" xfId="0" applyFont="1"/>
    <xf numFmtId="0" fontId="0" fillId="0" borderId="0" xfId="0" applyFill="1"/>
    <xf numFmtId="0" fontId="0" fillId="2" borderId="0" xfId="0" applyFill="1"/>
    <xf numFmtId="2" fontId="3" fillId="0" borderId="0" xfId="0" applyNumberFormat="1" applyFont="1" applyAlignment="1">
      <alignment horizontal="center" vertical="center"/>
    </xf>
    <xf numFmtId="2" fontId="3" fillId="0" borderId="6" xfId="0" applyNumberFormat="1" applyFont="1" applyBorder="1" applyAlignment="1">
      <alignment horizontal="center" vertical="center" wrapText="1"/>
    </xf>
    <xf numFmtId="1" fontId="3" fillId="0" borderId="6" xfId="0" applyNumberFormat="1" applyFont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3" fillId="3" borderId="2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EBEB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12</xdr:col>
      <xdr:colOff>0</xdr:colOff>
      <xdr:row>5</xdr:row>
      <xdr:rowOff>9525</xdr:rowOff>
    </xdr:to>
    <xdr:sp macro="" textlink="">
      <xdr:nvSpPr>
        <xdr:cNvPr id="2" name="TextBox 1"/>
        <xdr:cNvSpPr txBox="1"/>
      </xdr:nvSpPr>
      <xdr:spPr>
        <a:xfrm>
          <a:off x="0" y="200025"/>
          <a:ext cx="7315200" cy="800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ru-RU" sz="1200" b="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    Рассчитайте критерий соответствия </a:t>
          </a:r>
          <a:r>
            <a:rPr lang="el-GR" sz="1200" b="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χ</a:t>
          </a:r>
          <a:r>
            <a:rPr lang="el-GR" sz="1200" b="0" baseline="300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2</a:t>
          </a:r>
          <a:r>
            <a:rPr lang="el-GR" sz="1200" b="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</a:t>
          </a:r>
          <a:r>
            <a:rPr lang="ru-RU" sz="1200" b="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для оценки данных, полученных при расщеплении гибридов </a:t>
          </a:r>
          <a:r>
            <a:rPr lang="en-US" sz="1200" b="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F</a:t>
          </a:r>
          <a:r>
            <a:rPr lang="en-US" sz="1200" b="0" baseline="-250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2</a:t>
          </a:r>
          <a:r>
            <a:rPr lang="en-US" sz="1200" b="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</a:t>
          </a:r>
          <a:r>
            <a:rPr lang="ru-RU" sz="1200" b="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у гороха от скрещивания растений, имеющих желтую и зеленую окраску семядолей. </a:t>
          </a:r>
          <a:r>
            <a:rPr lang="ru-RU" sz="1200" b="0" baseline="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</a:t>
          </a:r>
        </a:p>
        <a:p>
          <a:r>
            <a:rPr lang="ru-RU" sz="1200" b="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    В </a:t>
          </a:r>
          <a:r>
            <a:rPr lang="en-US" sz="1200" b="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F</a:t>
          </a:r>
          <a:r>
            <a:rPr lang="en-US" sz="1200" b="0" baseline="-250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2</a:t>
          </a:r>
          <a:r>
            <a:rPr lang="en-US" sz="1200" b="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</a:t>
          </a:r>
          <a:r>
            <a:rPr lang="ru-RU" sz="1200" b="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было получено два фенотипических класса: 110 растений с желтой окраской семядолей, 44 − с зеленой окраской.</a:t>
          </a:r>
        </a:p>
      </xdr:txBody>
    </xdr:sp>
    <xdr:clientData/>
  </xdr:twoCellAnchor>
  <xdr:twoCellAnchor>
    <xdr:from>
      <xdr:col>0</xdr:col>
      <xdr:colOff>0</xdr:colOff>
      <xdr:row>7</xdr:row>
      <xdr:rowOff>1</xdr:rowOff>
    </xdr:from>
    <xdr:to>
      <xdr:col>12</xdr:col>
      <xdr:colOff>0</xdr:colOff>
      <xdr:row>16</xdr:row>
      <xdr:rowOff>9525</xdr:rowOff>
    </xdr:to>
    <xdr:sp macro="" textlink="">
      <xdr:nvSpPr>
        <xdr:cNvPr id="3" name="TextBox 2"/>
        <xdr:cNvSpPr txBox="1"/>
      </xdr:nvSpPr>
      <xdr:spPr>
        <a:xfrm>
          <a:off x="0" y="1428751"/>
          <a:ext cx="7315200" cy="177164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    1. Ячейку А5 (выделена цветом) назовите "Желтые семена", а ячейку А6 (выделена цветом) - "Зеленые семена".</a:t>
          </a:r>
        </a:p>
        <a:p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    2. В ячейку В5 (выделена цветом) вставьте число семян с желтой окраской, в ячейку В6 (выделена цветом) - с зеленой окраской.</a:t>
          </a:r>
        </a:p>
        <a:p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    3. В ячейке </a:t>
          </a:r>
          <a:r>
            <a:rPr lang="en-US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F7 </a:t>
          </a:r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будет показано значение </a:t>
          </a:r>
          <a:r>
            <a:rPr lang="el-GR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χ</a:t>
          </a:r>
          <a:r>
            <a:rPr lang="el-GR" sz="1200" baseline="300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2</a:t>
          </a:r>
          <a:r>
            <a:rPr lang="el-GR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</a:t>
          </a:r>
          <a:r>
            <a:rPr lang="ru-RU" sz="1200" baseline="-250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факт.</a:t>
          </a:r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, которое продублировано в ячейке В12.</a:t>
          </a:r>
        </a:p>
        <a:p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    4. В ячейке В13 будет показано значение </a:t>
          </a:r>
          <a:r>
            <a:rPr lang="el-GR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χ</a:t>
          </a:r>
          <a:r>
            <a:rPr lang="el-GR" sz="1200" baseline="300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2</a:t>
          </a:r>
          <a:r>
            <a:rPr lang="el-GR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</a:t>
          </a:r>
          <a:r>
            <a:rPr lang="ru-RU" sz="1200" baseline="-250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теор.</a:t>
          </a:r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, которое рассчитано для уровня вероятности (Р), равного 0,05 при числе степеней свободы (</a:t>
          </a:r>
          <a:r>
            <a:rPr lang="en-US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n</a:t>
          </a:r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- 1), равном 1 (см. табл. на  стр. </a:t>
          </a:r>
          <a:r>
            <a:rPr lang="en-US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help).</a:t>
          </a:r>
          <a:endParaRPr lang="ru-RU" sz="1200">
            <a:solidFill>
              <a:schemeClr val="dk1"/>
            </a:solidFill>
            <a:effectLst/>
            <a:latin typeface="Times New Roman" pitchFamily="18" charset="0"/>
            <a:ea typeface="+mn-ea"/>
            <a:cs typeface="Times New Roman" pitchFamily="18" charset="0"/>
          </a:endParaRPr>
        </a:p>
        <a:p>
          <a:r>
            <a:rPr lang="ru-RU" sz="1200" baseline="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</a:t>
          </a:r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   5. Вывод о соответствии фактически полученных результатов теоретически ожидаемым будет показан в ячейке В16. </a:t>
          </a:r>
        </a:p>
        <a:p>
          <a:endParaRPr lang="ru-RU" sz="1200">
            <a:solidFill>
              <a:schemeClr val="dk1"/>
            </a:solidFill>
            <a:effectLst/>
            <a:latin typeface="Times New Roman" pitchFamily="18" charset="0"/>
            <a:ea typeface="+mn-ea"/>
            <a:cs typeface="Times New Roman" pitchFamily="18" charset="0"/>
          </a:endParaRPr>
        </a:p>
      </xdr:txBody>
    </xdr:sp>
    <xdr:clientData/>
  </xdr:twoCellAnchor>
  <xdr:twoCellAnchor editAs="oneCell">
    <xdr:from>
      <xdr:col>0</xdr:col>
      <xdr:colOff>9525</xdr:colOff>
      <xdr:row>18</xdr:row>
      <xdr:rowOff>9525</xdr:rowOff>
    </xdr:from>
    <xdr:to>
      <xdr:col>12</xdr:col>
      <xdr:colOff>9525</xdr:colOff>
      <xdr:row>33</xdr:row>
      <xdr:rowOff>28575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209925"/>
          <a:ext cx="7315200" cy="28765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</xdr:pic>
    <xdr:clientData/>
  </xdr:twoCellAnchor>
  <xdr:twoCellAnchor>
    <xdr:from>
      <xdr:col>0</xdr:col>
      <xdr:colOff>9525</xdr:colOff>
      <xdr:row>36</xdr:row>
      <xdr:rowOff>238125</xdr:rowOff>
    </xdr:from>
    <xdr:to>
      <xdr:col>14</xdr:col>
      <xdr:colOff>0</xdr:colOff>
      <xdr:row>41</xdr:row>
      <xdr:rowOff>18375</xdr:rowOff>
    </xdr:to>
    <xdr:sp macro="" textlink="">
      <xdr:nvSpPr>
        <xdr:cNvPr id="5" name="TextBox 4"/>
        <xdr:cNvSpPr txBox="1"/>
      </xdr:nvSpPr>
      <xdr:spPr>
        <a:xfrm>
          <a:off x="9525" y="6867525"/>
          <a:ext cx="8524875" cy="828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    Рассчитайте критерий соответствия </a:t>
          </a:r>
          <a:r>
            <a:rPr lang="el-GR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χ</a:t>
          </a:r>
          <a:r>
            <a:rPr lang="el-GR" sz="1200" baseline="300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2</a:t>
          </a:r>
          <a:r>
            <a:rPr lang="el-GR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</a:t>
          </a:r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для оценки данных, полученных при расщеплении гибридов </a:t>
          </a:r>
          <a:r>
            <a:rPr lang="en-US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F</a:t>
          </a:r>
          <a:r>
            <a:rPr lang="en-US" sz="1200" baseline="-250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2</a:t>
          </a:r>
          <a:r>
            <a:rPr lang="en-US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</a:t>
          </a:r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у мягкой озимой пшеницы от скрещивания красноколосых безостых растений с белоколосыми остистыми.</a:t>
          </a:r>
          <a:r>
            <a:rPr lang="ru-RU" sz="1200" baseline="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</a:t>
          </a:r>
        </a:p>
        <a:p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    В </a:t>
          </a:r>
          <a:r>
            <a:rPr lang="en-US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F</a:t>
          </a:r>
          <a:r>
            <a:rPr lang="en-US" sz="1200" baseline="-250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2</a:t>
          </a:r>
          <a:r>
            <a:rPr lang="en-US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</a:t>
          </a:r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было получено четыре фенотипических класса: 50 красноколосых, безостых растения, 21 − красноколосых, остистых, 16 − белоколосых, безостых, 7 – белоколосых остистых.</a:t>
          </a:r>
        </a:p>
      </xdr:txBody>
    </xdr:sp>
    <xdr:clientData/>
  </xdr:twoCellAnchor>
  <xdr:twoCellAnchor>
    <xdr:from>
      <xdr:col>0</xdr:col>
      <xdr:colOff>0</xdr:colOff>
      <xdr:row>43</xdr:row>
      <xdr:rowOff>1</xdr:rowOff>
    </xdr:from>
    <xdr:to>
      <xdr:col>14</xdr:col>
      <xdr:colOff>0</xdr:colOff>
      <xdr:row>51</xdr:row>
      <xdr:rowOff>180975</xdr:rowOff>
    </xdr:to>
    <xdr:sp macro="" textlink="">
      <xdr:nvSpPr>
        <xdr:cNvPr id="6" name="TextBox 5"/>
        <xdr:cNvSpPr txBox="1"/>
      </xdr:nvSpPr>
      <xdr:spPr>
        <a:xfrm>
          <a:off x="0" y="8067676"/>
          <a:ext cx="8534400" cy="156209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    1. Ячейку А5 (выделена цветом) назовите "Красноколосые безостые растения", ячейку А6 (выделена цветом) - "Красноколосые остистые растения", ячейку А7 (выделена цветом) - "Белоколосые безостые растения", ячейку А8 (выделена цветом) - "Белоколосые</a:t>
          </a:r>
          <a:r>
            <a:rPr lang="ru-RU" sz="1200" baseline="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остистые растения</a:t>
          </a:r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".</a:t>
          </a:r>
        </a:p>
        <a:p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    2. В ячейки В5-В8 </a:t>
          </a:r>
          <a:r>
            <a:rPr kumimoji="0" lang="ru-RU" sz="1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imes New Roman" pitchFamily="18" charset="0"/>
              <a:ea typeface="+mn-ea"/>
              <a:cs typeface="Times New Roman" pitchFamily="18" charset="0"/>
            </a:rPr>
            <a:t>(выделены цветом) </a:t>
          </a:r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вставьте количество растений, указанное в задании, для каждого класса соответственно: 50, 21, 16, 7.</a:t>
          </a:r>
        </a:p>
        <a:p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    3. В ячейке </a:t>
          </a:r>
          <a:r>
            <a:rPr lang="en-US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F</a:t>
          </a:r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9</a:t>
          </a:r>
          <a:r>
            <a:rPr lang="en-US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</a:t>
          </a:r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будет показано значение </a:t>
          </a:r>
          <a:r>
            <a:rPr lang="el-GR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χ</a:t>
          </a:r>
          <a:r>
            <a:rPr lang="el-GR" sz="1200" baseline="300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2</a:t>
          </a:r>
          <a:r>
            <a:rPr lang="el-GR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</a:t>
          </a:r>
          <a:r>
            <a:rPr lang="ru-RU" sz="1200" baseline="-250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факт.</a:t>
          </a:r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, которое продублировано в ячейке В14.</a:t>
          </a:r>
        </a:p>
        <a:p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    4. В ячейке В15 будет показано значение </a:t>
          </a:r>
          <a:r>
            <a:rPr lang="el-GR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χ</a:t>
          </a:r>
          <a:r>
            <a:rPr lang="el-GR" sz="1200" baseline="300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2</a:t>
          </a:r>
          <a:r>
            <a:rPr lang="el-GR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</a:t>
          </a:r>
          <a:r>
            <a:rPr lang="ru-RU" sz="1200" baseline="-250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теор.</a:t>
          </a:r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, которое рассчитано для уровня вероятности (Р), равного 0,05 при числе степеней свободы (</a:t>
          </a:r>
          <a:r>
            <a:rPr lang="en-US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n</a:t>
          </a:r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- 1), равном 3 (см. табл. на  стр. </a:t>
          </a:r>
          <a:r>
            <a:rPr lang="en-US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help).</a:t>
          </a:r>
          <a:endParaRPr lang="ru-RU" sz="1200">
            <a:solidFill>
              <a:schemeClr val="dk1"/>
            </a:solidFill>
            <a:effectLst/>
            <a:latin typeface="Times New Roman" pitchFamily="18" charset="0"/>
            <a:ea typeface="+mn-ea"/>
            <a:cs typeface="Times New Roman" pitchFamily="18" charset="0"/>
          </a:endParaRPr>
        </a:p>
        <a:p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    </a:t>
          </a:r>
          <a:r>
            <a:rPr lang="en-US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5. </a:t>
          </a:r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Вывод о соответствии фактически полученных результатов</a:t>
          </a:r>
          <a:r>
            <a:rPr lang="ru-RU" sz="1200" baseline="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теоретически ожидаемым будет показан в ячейке В18.</a:t>
          </a:r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</a:t>
          </a:r>
        </a:p>
      </xdr:txBody>
    </xdr:sp>
    <xdr:clientData/>
  </xdr:twoCellAnchor>
  <xdr:twoCellAnchor editAs="oneCell">
    <xdr:from>
      <xdr:col>0</xdr:col>
      <xdr:colOff>0</xdr:colOff>
      <xdr:row>54</xdr:row>
      <xdr:rowOff>28575</xdr:rowOff>
    </xdr:from>
    <xdr:to>
      <xdr:col>14</xdr:col>
      <xdr:colOff>28575</xdr:colOff>
      <xdr:row>72</xdr:row>
      <xdr:rowOff>47625</xdr:rowOff>
    </xdr:to>
    <xdr:pic>
      <xdr:nvPicPr>
        <xdr:cNvPr id="7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248900"/>
          <a:ext cx="8562975" cy="3448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</xdr:pic>
    <xdr:clientData/>
  </xdr:twoCellAnchor>
  <xdr:twoCellAnchor>
    <xdr:from>
      <xdr:col>0</xdr:col>
      <xdr:colOff>0</xdr:colOff>
      <xdr:row>76</xdr:row>
      <xdr:rowOff>0</xdr:rowOff>
    </xdr:from>
    <xdr:to>
      <xdr:col>18</xdr:col>
      <xdr:colOff>600074</xdr:colOff>
      <xdr:row>87</xdr:row>
      <xdr:rowOff>0</xdr:rowOff>
    </xdr:to>
    <xdr:sp macro="" textlink="">
      <xdr:nvSpPr>
        <xdr:cNvPr id="8" name="TextBox 7"/>
        <xdr:cNvSpPr txBox="1"/>
      </xdr:nvSpPr>
      <xdr:spPr>
        <a:xfrm>
          <a:off x="0" y="14277975"/>
          <a:ext cx="11572874" cy="21621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    Рассчитайте критерий соответствия </a:t>
          </a:r>
          <a:r>
            <a:rPr lang="el-GR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χ</a:t>
          </a:r>
          <a:r>
            <a:rPr lang="el-GR" sz="1200" baseline="300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2</a:t>
          </a:r>
          <a:r>
            <a:rPr lang="el-GR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</a:t>
          </a:r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для оценки данных, полученных при расщеплении гибридов </a:t>
          </a:r>
          <a:r>
            <a:rPr lang="en-US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F</a:t>
          </a:r>
          <a:r>
            <a:rPr lang="en-US" sz="1200" baseline="-250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2</a:t>
          </a:r>
          <a:r>
            <a:rPr lang="en-US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</a:t>
          </a:r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у кукурузы от скрещивания высокорослых с коричневым стеблем и темными семенами растений с растениями, имеющими, низкий рост, желтый стебель и светлые семена.</a:t>
          </a:r>
          <a:r>
            <a:rPr lang="ru-RU" sz="1200" baseline="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</a:t>
          </a:r>
        </a:p>
        <a:p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    В </a:t>
          </a:r>
          <a:r>
            <a:rPr lang="en-US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F</a:t>
          </a:r>
          <a:r>
            <a:rPr lang="en-US" sz="1200" baseline="-250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2</a:t>
          </a:r>
          <a:r>
            <a:rPr lang="en-US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</a:t>
          </a:r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было получено 2625 растений восьми фенотипических классов:</a:t>
          </a:r>
        </a:p>
        <a:p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    47 низкорослых растений с желтым стеблем и светлыми семенами,</a:t>
          </a:r>
        </a:p>
        <a:p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    135 низкорослых растений с желтым стеблем и темными семенами,</a:t>
          </a:r>
        </a:p>
        <a:p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    125 низкорослых растений с коричневым стеблем и светлыми семенами,</a:t>
          </a:r>
        </a:p>
        <a:p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    130 высокорослых растений с желтым стеблем и светлыми семенами,</a:t>
          </a:r>
        </a:p>
        <a:p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    355 низкорослых растений с коричневым стеблем и темными семенами,</a:t>
          </a:r>
        </a:p>
        <a:p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    368 высокорослых растений с желтым стеблем и темными семенами,</a:t>
          </a:r>
        </a:p>
        <a:p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    330 высокорослых растений с коричневым стеблем и светлыми семенами.</a:t>
          </a:r>
        </a:p>
        <a:p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    Остальные растения были высокорослыми с коричневым стеблем и темными семенами.</a:t>
          </a:r>
        </a:p>
      </xdr:txBody>
    </xdr:sp>
    <xdr:clientData/>
  </xdr:twoCellAnchor>
  <xdr:twoCellAnchor>
    <xdr:from>
      <xdr:col>0</xdr:col>
      <xdr:colOff>0</xdr:colOff>
      <xdr:row>89</xdr:row>
      <xdr:rowOff>1</xdr:rowOff>
    </xdr:from>
    <xdr:to>
      <xdr:col>19</xdr:col>
      <xdr:colOff>9524</xdr:colOff>
      <xdr:row>100</xdr:row>
      <xdr:rowOff>0</xdr:rowOff>
    </xdr:to>
    <xdr:sp macro="" textlink="">
      <xdr:nvSpPr>
        <xdr:cNvPr id="9" name="TextBox 8"/>
        <xdr:cNvSpPr txBox="1"/>
      </xdr:nvSpPr>
      <xdr:spPr>
        <a:xfrm>
          <a:off x="0" y="16830676"/>
          <a:ext cx="11591924" cy="196214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    1. Рассчитайте, сколько растений будет приходится на класс "Высокорослые с коричневым стеблем и темными семенами". Их будет 1135 растений.</a:t>
          </a:r>
        </a:p>
        <a:p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    2. Ячейку А5 </a:t>
          </a:r>
          <a:r>
            <a:rPr kumimoji="0" lang="ru-RU" sz="1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imes New Roman" pitchFamily="18" charset="0"/>
              <a:ea typeface="+mn-ea"/>
              <a:cs typeface="Times New Roman" pitchFamily="18" charset="0"/>
            </a:rPr>
            <a:t>(выделена цветом) </a:t>
          </a:r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назовите "Высокорослые с коричневым стеблем и темными семенами", ячейку А6 </a:t>
          </a:r>
          <a:r>
            <a:rPr kumimoji="0" lang="ru-RU" sz="1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imes New Roman" pitchFamily="18" charset="0"/>
              <a:ea typeface="+mn-ea"/>
              <a:cs typeface="Times New Roman" pitchFamily="18" charset="0"/>
            </a:rPr>
            <a:t>(выделена цветом) </a:t>
          </a:r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- "Высокорослые с коричневым стеблем и светлыми семенами", ячейку А7 </a:t>
          </a:r>
          <a:r>
            <a:rPr kumimoji="0" lang="ru-RU" sz="1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imes New Roman" pitchFamily="18" charset="0"/>
              <a:ea typeface="+mn-ea"/>
              <a:cs typeface="Times New Roman" pitchFamily="18" charset="0"/>
            </a:rPr>
            <a:t>(выделена цветом) </a:t>
          </a:r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- "Высокорослые с желтым стеблем и темными семенами", ячейку А8 </a:t>
          </a:r>
          <a:r>
            <a:rPr kumimoji="0" lang="ru-RU" sz="1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imes New Roman" pitchFamily="18" charset="0"/>
              <a:ea typeface="+mn-ea"/>
              <a:cs typeface="Times New Roman" pitchFamily="18" charset="0"/>
            </a:rPr>
            <a:t>(выделена цветом) </a:t>
          </a:r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- "Низкорослые с коричневым стеблем и темными семенами", ячейку А9 </a:t>
          </a:r>
          <a:r>
            <a:rPr kumimoji="0" lang="ru-RU" sz="1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imes New Roman" pitchFamily="18" charset="0"/>
              <a:ea typeface="+mn-ea"/>
              <a:cs typeface="Times New Roman" pitchFamily="18" charset="0"/>
            </a:rPr>
            <a:t>(выделена цветом) </a:t>
          </a:r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- "Высокорослые с желтым стеблем и светлыми семенами", ячейку А10 </a:t>
          </a:r>
          <a:r>
            <a:rPr kumimoji="0" lang="ru-RU" sz="1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imes New Roman" pitchFamily="18" charset="0"/>
              <a:ea typeface="+mn-ea"/>
              <a:cs typeface="Times New Roman" pitchFamily="18" charset="0"/>
            </a:rPr>
            <a:t>(выделена цветом) </a:t>
          </a:r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- "Низкорослые с коричневым стеблем и светлыми семенами", ячейку А11 </a:t>
          </a:r>
          <a:r>
            <a:rPr kumimoji="0" lang="ru-RU" sz="1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imes New Roman" pitchFamily="18" charset="0"/>
              <a:ea typeface="+mn-ea"/>
              <a:cs typeface="Times New Roman" pitchFamily="18" charset="0"/>
            </a:rPr>
            <a:t>(выделена цветом) </a:t>
          </a:r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- "Низкорослые с желтым стеблем и темными</a:t>
          </a:r>
          <a:r>
            <a:rPr lang="ru-RU" sz="1200" baseline="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семенами</a:t>
          </a:r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",</a:t>
          </a:r>
          <a:r>
            <a:rPr lang="ru-RU" sz="1200" baseline="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ячейку А12 </a:t>
          </a:r>
          <a:r>
            <a:rPr kumimoji="0" lang="ru-RU" sz="1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imes New Roman" pitchFamily="18" charset="0"/>
              <a:ea typeface="+mn-ea"/>
              <a:cs typeface="Times New Roman" pitchFamily="18" charset="0"/>
            </a:rPr>
            <a:t>(выделена цветом) </a:t>
          </a:r>
          <a:r>
            <a:rPr lang="ru-RU" sz="1200" baseline="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- "Низкорослые с желтым стеблем и светлыми семенами"</a:t>
          </a:r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.</a:t>
          </a:r>
        </a:p>
        <a:p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    3. В ячейки В5-В12 </a:t>
          </a:r>
          <a:r>
            <a:rPr kumimoji="0" lang="ru-RU" sz="1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imes New Roman" pitchFamily="18" charset="0"/>
              <a:ea typeface="+mn-ea"/>
              <a:cs typeface="Times New Roman" pitchFamily="18" charset="0"/>
            </a:rPr>
            <a:t>(выделены цветом) </a:t>
          </a:r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вставьте количество растений, указанное в задании для каждого класса соответственно: 1135, 330, 368, 355, 130, 125, 135, 47.</a:t>
          </a:r>
        </a:p>
        <a:p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    4. В ячейке </a:t>
          </a:r>
          <a:r>
            <a:rPr lang="en-US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F</a:t>
          </a:r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13</a:t>
          </a:r>
          <a:r>
            <a:rPr lang="en-US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</a:t>
          </a:r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будет показано значение </a:t>
          </a:r>
          <a:r>
            <a:rPr lang="el-GR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χ</a:t>
          </a:r>
          <a:r>
            <a:rPr lang="el-GR" sz="1200" baseline="300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2</a:t>
          </a:r>
          <a:r>
            <a:rPr lang="el-GR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</a:t>
          </a:r>
          <a:r>
            <a:rPr lang="ru-RU" sz="1200" baseline="-250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факт.</a:t>
          </a:r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, которое продублировано в ячейке В18.</a:t>
          </a:r>
        </a:p>
        <a:p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    5. В ячейке В19 будет показано значение </a:t>
          </a:r>
          <a:r>
            <a:rPr lang="el-GR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χ</a:t>
          </a:r>
          <a:r>
            <a:rPr lang="el-GR" sz="1200" baseline="300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2</a:t>
          </a:r>
          <a:r>
            <a:rPr lang="el-GR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</a:t>
          </a:r>
          <a:r>
            <a:rPr lang="ru-RU" sz="1200" baseline="-250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теор.</a:t>
          </a:r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, которое рассчитано для уровня вероятности (Р), равного 0,05 при числе степеней свободы (</a:t>
          </a:r>
          <a:r>
            <a:rPr lang="en-US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n</a:t>
          </a:r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- 1), равном 7 (см. табл. на  стр. </a:t>
          </a:r>
          <a:r>
            <a:rPr lang="en-US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help).</a:t>
          </a:r>
          <a:endParaRPr lang="ru-RU" sz="1200">
            <a:solidFill>
              <a:schemeClr val="dk1"/>
            </a:solidFill>
            <a:effectLst/>
            <a:latin typeface="Times New Roman" pitchFamily="18" charset="0"/>
            <a:ea typeface="+mn-ea"/>
            <a:cs typeface="Times New Roman" pitchFamily="18" charset="0"/>
          </a:endParaRPr>
        </a:p>
        <a:p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    6</a:t>
          </a:r>
          <a:r>
            <a:rPr lang="en-US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. </a:t>
          </a:r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Вывод о соответствии фактически полученных результатов</a:t>
          </a:r>
          <a:r>
            <a:rPr lang="ru-RU" sz="1200" baseline="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теоретически ожидаемым будет показан в ячейке В22.</a:t>
          </a:r>
          <a:r>
            <a:rPr lang="ru-RU" sz="1200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 </a:t>
          </a:r>
        </a:p>
      </xdr:txBody>
    </xdr:sp>
    <xdr:clientData/>
  </xdr:twoCellAnchor>
  <xdr:twoCellAnchor editAs="oneCell">
    <xdr:from>
      <xdr:col>0</xdr:col>
      <xdr:colOff>0</xdr:colOff>
      <xdr:row>102</xdr:row>
      <xdr:rowOff>9525</xdr:rowOff>
    </xdr:from>
    <xdr:to>
      <xdr:col>19</xdr:col>
      <xdr:colOff>47625</xdr:colOff>
      <xdr:row>123</xdr:row>
      <xdr:rowOff>180975</xdr:rowOff>
    </xdr:to>
    <xdr:pic>
      <xdr:nvPicPr>
        <xdr:cNvPr id="10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73850"/>
          <a:ext cx="11630025" cy="41719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6"/>
  <sheetViews>
    <sheetView tabSelected="1" workbookViewId="0">
      <selection activeCell="C25" sqref="C25"/>
    </sheetView>
  </sheetViews>
  <sheetFormatPr defaultRowHeight="15" x14ac:dyDescent="0.25"/>
  <cols>
    <col min="1" max="1" width="18.28515625" customWidth="1"/>
    <col min="2" max="2" width="18.140625" customWidth="1"/>
    <col min="3" max="3" width="18.42578125" customWidth="1"/>
    <col min="4" max="4" width="18.28515625" customWidth="1"/>
    <col min="5" max="6" width="18.140625" customWidth="1"/>
    <col min="7" max="8" width="18.42578125" customWidth="1"/>
    <col min="9" max="11" width="18.28515625" customWidth="1"/>
    <col min="13" max="17" width="9.140625" customWidth="1"/>
  </cols>
  <sheetData>
    <row r="1" spans="1:7" ht="21.75" x14ac:dyDescent="0.3">
      <c r="A1" s="30" t="s">
        <v>20</v>
      </c>
      <c r="B1" s="30"/>
      <c r="C1" s="30"/>
      <c r="D1" s="30"/>
      <c r="E1" s="30"/>
      <c r="F1" s="30"/>
    </row>
    <row r="2" spans="1:7" ht="16.5" thickBot="1" x14ac:dyDescent="0.3">
      <c r="A2" s="1"/>
      <c r="B2" s="1"/>
      <c r="C2" s="1"/>
      <c r="D2" s="1"/>
      <c r="E2" s="1"/>
      <c r="F2" s="1"/>
    </row>
    <row r="3" spans="1:7" ht="15.75" customHeight="1" thickBot="1" x14ac:dyDescent="0.3">
      <c r="A3" s="31" t="s">
        <v>5</v>
      </c>
      <c r="B3" s="33" t="s">
        <v>33</v>
      </c>
      <c r="C3" s="34"/>
      <c r="D3" s="31" t="s">
        <v>4</v>
      </c>
      <c r="E3" s="31" t="s">
        <v>3</v>
      </c>
      <c r="F3" s="31" t="s">
        <v>6</v>
      </c>
    </row>
    <row r="4" spans="1:7" ht="31.5" customHeight="1" thickBot="1" x14ac:dyDescent="0.3">
      <c r="A4" s="36"/>
      <c r="B4" s="4" t="s">
        <v>0</v>
      </c>
      <c r="C4" s="4" t="s">
        <v>2</v>
      </c>
      <c r="D4" s="36"/>
      <c r="E4" s="36"/>
      <c r="F4" s="32"/>
    </row>
    <row r="5" spans="1:7" ht="15.75" customHeight="1" thickBot="1" x14ac:dyDescent="0.3">
      <c r="A5" s="39"/>
      <c r="B5" s="41"/>
      <c r="C5" s="13">
        <f>3*C9</f>
        <v>0</v>
      </c>
      <c r="D5" s="13">
        <f>B5-C5</f>
        <v>0</v>
      </c>
      <c r="E5" s="13">
        <f>POWER(D5,2)</f>
        <v>0</v>
      </c>
      <c r="F5" s="13" t="e">
        <f>E5/C5</f>
        <v>#DIV/0!</v>
      </c>
    </row>
    <row r="6" spans="1:7" ht="15.75" customHeight="1" thickBot="1" x14ac:dyDescent="0.3">
      <c r="A6" s="40"/>
      <c r="B6" s="42"/>
      <c r="C6" s="14">
        <f>1*C9</f>
        <v>0</v>
      </c>
      <c r="D6" s="14">
        <f>B6-C6</f>
        <v>0</v>
      </c>
      <c r="E6" s="14">
        <f>POWER(D6,2)</f>
        <v>0</v>
      </c>
      <c r="F6" s="14" t="e">
        <f>E6/C6</f>
        <v>#DIV/0!</v>
      </c>
    </row>
    <row r="7" spans="1:7" ht="16.5" thickBot="1" x14ac:dyDescent="0.3">
      <c r="A7" s="3" t="s">
        <v>1</v>
      </c>
      <c r="B7" s="2">
        <f>B5+B6</f>
        <v>0</v>
      </c>
      <c r="C7" s="29">
        <f>C5+C6</f>
        <v>0</v>
      </c>
      <c r="D7" s="29">
        <f>D5+D6</f>
        <v>0</v>
      </c>
      <c r="E7" s="28"/>
      <c r="F7" s="17" t="e">
        <f>F5+F6</f>
        <v>#DIV/0!</v>
      </c>
      <c r="G7" s="10"/>
    </row>
    <row r="8" spans="1:7" ht="15.75" x14ac:dyDescent="0.25">
      <c r="A8" s="1"/>
      <c r="B8" s="1"/>
      <c r="C8" s="1"/>
      <c r="D8" s="1"/>
      <c r="E8" s="1"/>
      <c r="F8" s="1"/>
    </row>
    <row r="9" spans="1:7" ht="15.75" x14ac:dyDescent="0.25">
      <c r="A9" s="35" t="s">
        <v>7</v>
      </c>
      <c r="B9" s="35"/>
      <c r="C9" s="27">
        <f>B7/4</f>
        <v>0</v>
      </c>
      <c r="D9" s="1"/>
      <c r="E9" s="1"/>
      <c r="F9" s="1"/>
    </row>
    <row r="10" spans="1:7" ht="15.75" x14ac:dyDescent="0.25">
      <c r="A10" s="1"/>
      <c r="B10" s="1"/>
      <c r="C10" s="1"/>
      <c r="D10" s="1"/>
      <c r="E10" s="1"/>
      <c r="F10" s="1"/>
    </row>
    <row r="11" spans="1:7" ht="15.75" x14ac:dyDescent="0.25">
      <c r="A11" s="1"/>
      <c r="B11" s="1"/>
      <c r="C11" s="1"/>
      <c r="D11" s="1"/>
      <c r="E11" s="1"/>
      <c r="F11" s="1"/>
    </row>
    <row r="12" spans="1:7" ht="15.75" customHeight="1" x14ac:dyDescent="0.35">
      <c r="A12" s="6" t="s">
        <v>12</v>
      </c>
      <c r="B12" s="15" t="e">
        <f>F7</f>
        <v>#DIV/0!</v>
      </c>
      <c r="C12" s="1"/>
      <c r="D12" s="1"/>
      <c r="E12" s="1"/>
      <c r="F12" s="1"/>
    </row>
    <row r="13" spans="1:7" ht="15.75" customHeight="1" x14ac:dyDescent="0.35">
      <c r="A13" s="6" t="s">
        <v>13</v>
      </c>
      <c r="B13" s="12">
        <f>help!B5</f>
        <v>3.84</v>
      </c>
      <c r="C13" s="1"/>
      <c r="D13" s="1"/>
      <c r="E13" s="1"/>
      <c r="F13" s="1"/>
    </row>
    <row r="14" spans="1:7" ht="15.75" x14ac:dyDescent="0.25">
      <c r="A14" s="1"/>
      <c r="B14" s="1"/>
      <c r="C14" s="1"/>
      <c r="D14" s="1"/>
      <c r="E14" s="1"/>
      <c r="F14" s="1"/>
    </row>
    <row r="15" spans="1:7" ht="15.75" x14ac:dyDescent="0.25">
      <c r="A15" s="1"/>
      <c r="B15" s="1"/>
      <c r="C15" s="1"/>
      <c r="D15" s="1"/>
      <c r="E15" s="1"/>
      <c r="F15" s="1"/>
    </row>
    <row r="16" spans="1:7" ht="15.75" x14ac:dyDescent="0.25">
      <c r="A16" s="20" t="s">
        <v>11</v>
      </c>
      <c r="B16" s="22" t="e">
        <f>IF(F7&lt;=help!B5,help!B10, help!B12)</f>
        <v>#DIV/0!</v>
      </c>
      <c r="C16" s="21"/>
      <c r="D16" s="21"/>
      <c r="E16" s="21"/>
      <c r="F16" s="21"/>
    </row>
    <row r="17" spans="1:11" ht="15.75" x14ac:dyDescent="0.25">
      <c r="A17" s="8"/>
      <c r="B17" s="9"/>
      <c r="C17" s="9"/>
      <c r="D17" s="9"/>
      <c r="E17" s="9"/>
      <c r="F17" s="9"/>
    </row>
    <row r="18" spans="1:11" ht="15.75" customHeight="1" x14ac:dyDescent="0.25"/>
    <row r="19" spans="1:11" ht="15.75" x14ac:dyDescent="0.25">
      <c r="A19" s="19"/>
      <c r="B19" s="11"/>
      <c r="C19" s="11"/>
      <c r="D19" s="11"/>
      <c r="E19" s="11"/>
      <c r="F19" s="11"/>
      <c r="G19" s="7"/>
      <c r="H19" s="7"/>
      <c r="I19" s="7"/>
      <c r="J19" s="7"/>
      <c r="K19" s="5"/>
    </row>
    <row r="20" spans="1:11" ht="15.75" customHeight="1" x14ac:dyDescent="0.25">
      <c r="A20" s="1"/>
      <c r="B20" s="11"/>
      <c r="C20" s="11"/>
      <c r="D20" s="11"/>
      <c r="E20" s="11"/>
      <c r="F20" s="11"/>
      <c r="G20" s="11"/>
      <c r="H20" s="11"/>
      <c r="I20" s="11"/>
      <c r="J20" s="11"/>
    </row>
    <row r="21" spans="1:11" ht="15.75" customHeight="1" x14ac:dyDescent="0.25">
      <c r="A21" s="18"/>
      <c r="B21" s="11"/>
      <c r="C21" s="11"/>
      <c r="D21" s="11"/>
      <c r="E21" s="11"/>
      <c r="F21" s="11"/>
      <c r="G21" s="11"/>
      <c r="H21" s="11"/>
      <c r="I21" s="11"/>
      <c r="J21" s="11"/>
    </row>
    <row r="22" spans="1:11" ht="15.75" customHeight="1" x14ac:dyDescent="0.25">
      <c r="A22" s="18"/>
      <c r="B22" s="11"/>
      <c r="C22" s="11"/>
      <c r="D22" s="11"/>
      <c r="E22" s="11"/>
      <c r="F22" s="11"/>
      <c r="G22" s="11"/>
      <c r="H22" s="11"/>
      <c r="I22" s="11"/>
      <c r="J22" s="11"/>
    </row>
    <row r="23" spans="1:11" ht="15.75" customHeight="1" x14ac:dyDescent="0.25">
      <c r="A23" s="11"/>
      <c r="B23" s="11"/>
      <c r="C23" s="11"/>
      <c r="D23" s="11"/>
      <c r="E23" s="11"/>
      <c r="F23" s="11"/>
      <c r="G23" s="11"/>
      <c r="H23" s="11"/>
      <c r="I23" s="11"/>
      <c r="J23" s="11"/>
    </row>
    <row r="24" spans="1:11" ht="15.75" customHeight="1" x14ac:dyDescent="0.25">
      <c r="A24" s="11"/>
      <c r="B24" s="11"/>
      <c r="C24" s="11"/>
      <c r="D24" s="11"/>
      <c r="E24" s="11"/>
      <c r="F24" s="11"/>
      <c r="G24" s="11"/>
      <c r="H24" s="11"/>
      <c r="I24" s="11"/>
      <c r="J24" s="11"/>
    </row>
    <row r="25" spans="1:11" ht="15.75" customHeight="1" x14ac:dyDescent="0.25">
      <c r="A25" s="11"/>
      <c r="B25" s="11"/>
      <c r="C25" s="11"/>
      <c r="D25" s="11"/>
      <c r="E25" s="11"/>
      <c r="F25" s="11"/>
      <c r="G25" s="11"/>
      <c r="H25" s="11"/>
      <c r="I25" s="11"/>
      <c r="J25" s="11"/>
    </row>
    <row r="26" spans="1:11" ht="15.75" x14ac:dyDescent="0.25">
      <c r="A26" s="19"/>
      <c r="B26" s="1"/>
      <c r="C26" s="1"/>
      <c r="D26" s="1"/>
      <c r="E26" s="1"/>
      <c r="F26" s="1"/>
      <c r="G26" s="1"/>
      <c r="H26" s="1"/>
      <c r="I26" s="11"/>
      <c r="J26" s="11"/>
    </row>
    <row r="27" spans="1:11" ht="15.75" x14ac:dyDescent="0.25">
      <c r="A27" s="1"/>
      <c r="B27" s="1"/>
      <c r="C27" s="1"/>
      <c r="D27" s="1"/>
      <c r="E27" s="1"/>
      <c r="F27" s="1"/>
      <c r="G27" s="1"/>
      <c r="H27" s="1"/>
      <c r="I27" s="11"/>
      <c r="J27" s="11"/>
    </row>
    <row r="28" spans="1:11" ht="15" customHeight="1" x14ac:dyDescent="0.25">
      <c r="A28" s="1"/>
      <c r="B28" s="1"/>
      <c r="C28" s="1"/>
      <c r="D28" s="1"/>
      <c r="E28" s="1"/>
      <c r="F28" s="1"/>
      <c r="G28" s="1"/>
      <c r="H28" s="1"/>
      <c r="I28" s="11"/>
      <c r="J28" s="11"/>
    </row>
    <row r="29" spans="1:11" ht="15.75" customHeight="1" x14ac:dyDescent="0.25">
      <c r="A29" s="1"/>
      <c r="B29" s="1"/>
      <c r="C29" s="1"/>
      <c r="D29" s="1"/>
      <c r="E29" s="1"/>
      <c r="F29" s="1"/>
      <c r="G29" s="1"/>
      <c r="H29" s="1"/>
      <c r="I29" s="11"/>
      <c r="J29" s="11"/>
    </row>
    <row r="30" spans="1:11" ht="15.75" customHeight="1" x14ac:dyDescent="0.25">
      <c r="A30" s="1"/>
      <c r="B30" s="1"/>
      <c r="C30" s="1"/>
      <c r="D30" s="1"/>
      <c r="E30" s="1"/>
      <c r="F30" s="1"/>
      <c r="G30" s="1"/>
      <c r="H30" s="1"/>
      <c r="I30" s="11"/>
      <c r="J30" s="11"/>
    </row>
    <row r="31" spans="1:11" ht="15.75" customHeight="1" x14ac:dyDescent="0.25">
      <c r="A31" s="1"/>
      <c r="B31" s="11"/>
      <c r="C31" s="11"/>
      <c r="D31" s="11"/>
      <c r="E31" s="11"/>
      <c r="F31" s="11"/>
      <c r="G31" s="11"/>
      <c r="H31" s="11"/>
      <c r="I31" s="11"/>
      <c r="J31" s="11"/>
    </row>
    <row r="36" spans="1:1" ht="15.75" x14ac:dyDescent="0.25">
      <c r="A36" s="19"/>
    </row>
  </sheetData>
  <mergeCells count="7">
    <mergeCell ref="A1:F1"/>
    <mergeCell ref="F3:F4"/>
    <mergeCell ref="B3:C3"/>
    <mergeCell ref="A9:B9"/>
    <mergeCell ref="D3:D4"/>
    <mergeCell ref="E3:E4"/>
    <mergeCell ref="A3:A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topLeftCell="A4" workbookViewId="0">
      <selection activeCell="A5" sqref="A5:B8"/>
    </sheetView>
  </sheetViews>
  <sheetFormatPr defaultRowHeight="15" x14ac:dyDescent="0.25"/>
  <cols>
    <col min="1" max="1" width="36.5703125" customWidth="1"/>
    <col min="2" max="2" width="18.42578125" customWidth="1"/>
    <col min="3" max="3" width="18.28515625" customWidth="1"/>
    <col min="4" max="4" width="18.42578125" customWidth="1"/>
    <col min="5" max="5" width="18.140625" customWidth="1"/>
    <col min="6" max="6" width="18.42578125" customWidth="1"/>
  </cols>
  <sheetData>
    <row r="1" spans="1:7" ht="21.75" x14ac:dyDescent="0.3">
      <c r="A1" s="30" t="s">
        <v>19</v>
      </c>
      <c r="B1" s="30"/>
      <c r="C1" s="30"/>
      <c r="D1" s="30"/>
      <c r="E1" s="30"/>
      <c r="F1" s="30"/>
    </row>
    <row r="2" spans="1:7" ht="15.75" thickBot="1" x14ac:dyDescent="0.3"/>
    <row r="3" spans="1:7" ht="16.5" thickBot="1" x14ac:dyDescent="0.3">
      <c r="A3" s="31" t="s">
        <v>5</v>
      </c>
      <c r="B3" s="33" t="s">
        <v>33</v>
      </c>
      <c r="C3" s="34"/>
      <c r="D3" s="31" t="s">
        <v>4</v>
      </c>
      <c r="E3" s="31" t="s">
        <v>3</v>
      </c>
      <c r="F3" s="31" t="s">
        <v>6</v>
      </c>
    </row>
    <row r="4" spans="1:7" ht="32.25" thickBot="1" x14ac:dyDescent="0.3">
      <c r="A4" s="32"/>
      <c r="B4" s="4" t="s">
        <v>0</v>
      </c>
      <c r="C4" s="4" t="s">
        <v>2</v>
      </c>
      <c r="D4" s="36"/>
      <c r="E4" s="36"/>
      <c r="F4" s="32"/>
    </row>
    <row r="5" spans="1:7" ht="16.5" thickBot="1" x14ac:dyDescent="0.3">
      <c r="A5" s="40"/>
      <c r="B5" s="41"/>
      <c r="C5" s="13">
        <f>9*C11</f>
        <v>0</v>
      </c>
      <c r="D5" s="13">
        <f>B5-C5</f>
        <v>0</v>
      </c>
      <c r="E5" s="13">
        <f>POWER(D5,2)</f>
        <v>0</v>
      </c>
      <c r="F5" s="13" t="e">
        <f>E5/C5</f>
        <v>#DIV/0!</v>
      </c>
    </row>
    <row r="6" spans="1:7" ht="16.5" thickBot="1" x14ac:dyDescent="0.3">
      <c r="A6" s="43"/>
      <c r="B6" s="41"/>
      <c r="C6" s="13">
        <f>3*C11</f>
        <v>0</v>
      </c>
      <c r="D6" s="13">
        <f>B6-C6</f>
        <v>0</v>
      </c>
      <c r="E6" s="13">
        <f>POWER(D6,2)</f>
        <v>0</v>
      </c>
      <c r="F6" s="13" t="e">
        <f>E6/C6</f>
        <v>#DIV/0!</v>
      </c>
    </row>
    <row r="7" spans="1:7" ht="16.5" thickBot="1" x14ac:dyDescent="0.3">
      <c r="A7" s="39"/>
      <c r="B7" s="41"/>
      <c r="C7" s="13">
        <f>3*C11</f>
        <v>0</v>
      </c>
      <c r="D7" s="13">
        <f>B7-C7</f>
        <v>0</v>
      </c>
      <c r="E7" s="13">
        <f>POWER(D7,2)</f>
        <v>0</v>
      </c>
      <c r="F7" s="13" t="e">
        <f>E7/C7</f>
        <v>#DIV/0!</v>
      </c>
    </row>
    <row r="8" spans="1:7" ht="16.5" thickBot="1" x14ac:dyDescent="0.3">
      <c r="A8" s="40"/>
      <c r="B8" s="42"/>
      <c r="C8" s="14">
        <f>1*C11</f>
        <v>0</v>
      </c>
      <c r="D8" s="14">
        <f>B8-C8</f>
        <v>0</v>
      </c>
      <c r="E8" s="14">
        <f>POWER(D8,2)</f>
        <v>0</v>
      </c>
      <c r="F8" s="14" t="e">
        <f>E8/C8</f>
        <v>#DIV/0!</v>
      </c>
    </row>
    <row r="9" spans="1:7" ht="16.5" thickBot="1" x14ac:dyDescent="0.3">
      <c r="A9" s="3" t="s">
        <v>1</v>
      </c>
      <c r="B9" s="2">
        <f>SUM(B5:B8)</f>
        <v>0</v>
      </c>
      <c r="C9" s="16">
        <f>SUM(C5:C8)</f>
        <v>0</v>
      </c>
      <c r="D9" s="16">
        <f>SUM(D5:D8)</f>
        <v>0</v>
      </c>
      <c r="E9" s="16"/>
      <c r="F9" s="28" t="e">
        <f>SUM(F5:F8)</f>
        <v>#DIV/0!</v>
      </c>
      <c r="G9" s="10"/>
    </row>
    <row r="11" spans="1:7" ht="15.75" x14ac:dyDescent="0.25">
      <c r="A11" s="35" t="s">
        <v>7</v>
      </c>
      <c r="B11" s="35"/>
      <c r="C11" s="27">
        <f>B9/16</f>
        <v>0</v>
      </c>
    </row>
    <row r="14" spans="1:7" ht="15.75" customHeight="1" x14ac:dyDescent="0.35">
      <c r="A14" s="6" t="s">
        <v>12</v>
      </c>
      <c r="B14" s="15" t="e">
        <f>F9</f>
        <v>#DIV/0!</v>
      </c>
      <c r="C14" s="1"/>
      <c r="D14" s="6"/>
      <c r="E14" s="15"/>
      <c r="F14" s="1"/>
    </row>
    <row r="15" spans="1:7" ht="15.75" customHeight="1" x14ac:dyDescent="0.35">
      <c r="A15" s="6" t="s">
        <v>13</v>
      </c>
      <c r="B15" s="12">
        <f>help!D5</f>
        <v>7.81</v>
      </c>
      <c r="C15" s="1"/>
      <c r="D15" s="6"/>
      <c r="E15" s="12"/>
      <c r="F15" s="1"/>
    </row>
    <row r="16" spans="1:7" ht="15.75" x14ac:dyDescent="0.25">
      <c r="A16" s="1"/>
      <c r="B16" s="1"/>
      <c r="C16" s="1"/>
      <c r="D16" s="1"/>
      <c r="E16" s="1"/>
      <c r="F16" s="1"/>
    </row>
    <row r="17" spans="1:6" ht="15.75" x14ac:dyDescent="0.25">
      <c r="A17" s="1"/>
      <c r="B17" s="1"/>
      <c r="C17" s="1"/>
      <c r="D17" s="1"/>
      <c r="E17" s="1"/>
      <c r="F17" s="1"/>
    </row>
    <row r="18" spans="1:6" ht="15.75" x14ac:dyDescent="0.25">
      <c r="A18" s="20" t="s">
        <v>11</v>
      </c>
      <c r="B18" s="22" t="e">
        <f>IF(F9&lt;=help!B5,help!B16, help!B18)</f>
        <v>#DIV/0!</v>
      </c>
      <c r="C18" s="9"/>
      <c r="D18" s="8"/>
      <c r="E18" s="9"/>
      <c r="F18" s="9"/>
    </row>
    <row r="19" spans="1:6" ht="15.75" x14ac:dyDescent="0.25">
      <c r="A19" s="6"/>
      <c r="B19" s="15"/>
      <c r="C19" s="1"/>
      <c r="D19" s="6"/>
      <c r="E19" s="15"/>
      <c r="F19" s="1"/>
    </row>
    <row r="20" spans="1:6" ht="15.75" x14ac:dyDescent="0.25">
      <c r="A20" s="6"/>
      <c r="B20" s="12"/>
      <c r="C20" s="1"/>
      <c r="D20" s="6"/>
      <c r="E20" s="12"/>
      <c r="F20" s="1"/>
    </row>
  </sheetData>
  <mergeCells count="7">
    <mergeCell ref="A11:B11"/>
    <mergeCell ref="A1:F1"/>
    <mergeCell ref="A3:A4"/>
    <mergeCell ref="B3:C3"/>
    <mergeCell ref="D3:D4"/>
    <mergeCell ref="E3:E4"/>
    <mergeCell ref="F3:F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workbookViewId="0">
      <selection activeCell="E24" sqref="E24"/>
    </sheetView>
  </sheetViews>
  <sheetFormatPr defaultRowHeight="15" x14ac:dyDescent="0.25"/>
  <cols>
    <col min="1" max="1" width="63.42578125" customWidth="1"/>
    <col min="2" max="2" width="18" customWidth="1"/>
    <col min="3" max="3" width="18.28515625" customWidth="1"/>
    <col min="4" max="4" width="18.140625" customWidth="1"/>
    <col min="5" max="6" width="18.42578125" customWidth="1"/>
  </cols>
  <sheetData>
    <row r="1" spans="1:6" ht="21.75" x14ac:dyDescent="0.3">
      <c r="A1" s="30" t="s">
        <v>18</v>
      </c>
      <c r="B1" s="30"/>
      <c r="C1" s="30"/>
      <c r="D1" s="30"/>
      <c r="E1" s="30"/>
      <c r="F1" s="30"/>
    </row>
    <row r="2" spans="1:6" ht="15.75" thickBot="1" x14ac:dyDescent="0.3"/>
    <row r="3" spans="1:6" ht="16.5" thickBot="1" x14ac:dyDescent="0.3">
      <c r="A3" s="31" t="s">
        <v>5</v>
      </c>
      <c r="B3" s="33" t="s">
        <v>33</v>
      </c>
      <c r="C3" s="34"/>
      <c r="D3" s="31" t="s">
        <v>4</v>
      </c>
      <c r="E3" s="31" t="s">
        <v>3</v>
      </c>
      <c r="F3" s="31" t="s">
        <v>6</v>
      </c>
    </row>
    <row r="4" spans="1:6" ht="32.25" thickBot="1" x14ac:dyDescent="0.3">
      <c r="A4" s="32"/>
      <c r="B4" s="4" t="s">
        <v>0</v>
      </c>
      <c r="C4" s="4" t="s">
        <v>2</v>
      </c>
      <c r="D4" s="36"/>
      <c r="E4" s="36"/>
      <c r="F4" s="32"/>
    </row>
    <row r="5" spans="1:6" ht="16.5" thickBot="1" x14ac:dyDescent="0.3">
      <c r="A5" s="40"/>
      <c r="B5" s="41"/>
      <c r="C5" s="13">
        <f>27*C15</f>
        <v>0</v>
      </c>
      <c r="D5" s="13">
        <f>B5-C5</f>
        <v>0</v>
      </c>
      <c r="E5" s="13">
        <f>POWER(D5,2)</f>
        <v>0</v>
      </c>
      <c r="F5" s="13" t="e">
        <f>E5/C5</f>
        <v>#DIV/0!</v>
      </c>
    </row>
    <row r="6" spans="1:6" ht="16.5" thickBot="1" x14ac:dyDescent="0.3">
      <c r="A6" s="40"/>
      <c r="B6" s="41"/>
      <c r="C6" s="13">
        <f>9*C15</f>
        <v>0</v>
      </c>
      <c r="D6" s="13">
        <f t="shared" ref="D6:D9" si="0">B6-C6</f>
        <v>0</v>
      </c>
      <c r="E6" s="13">
        <f t="shared" ref="E6:E12" si="1">POWER(D6,2)</f>
        <v>0</v>
      </c>
      <c r="F6" s="13" t="e">
        <f t="shared" ref="F6:F12" si="2">E6/C6</f>
        <v>#DIV/0!</v>
      </c>
    </row>
    <row r="7" spans="1:6" ht="16.5" thickBot="1" x14ac:dyDescent="0.3">
      <c r="A7" s="40"/>
      <c r="B7" s="41"/>
      <c r="C7" s="13">
        <f>9*C15</f>
        <v>0</v>
      </c>
      <c r="D7" s="13">
        <f t="shared" si="0"/>
        <v>0</v>
      </c>
      <c r="E7" s="13">
        <f t="shared" si="1"/>
        <v>0</v>
      </c>
      <c r="F7" s="13" t="e">
        <f t="shared" si="2"/>
        <v>#DIV/0!</v>
      </c>
    </row>
    <row r="8" spans="1:6" ht="16.5" thickBot="1" x14ac:dyDescent="0.3">
      <c r="A8" s="40"/>
      <c r="B8" s="41"/>
      <c r="C8" s="13">
        <f>9*C15</f>
        <v>0</v>
      </c>
      <c r="D8" s="13">
        <f t="shared" si="0"/>
        <v>0</v>
      </c>
      <c r="E8" s="13">
        <f t="shared" si="1"/>
        <v>0</v>
      </c>
      <c r="F8" s="13" t="e">
        <f t="shared" si="2"/>
        <v>#DIV/0!</v>
      </c>
    </row>
    <row r="9" spans="1:6" ht="16.5" thickBot="1" x14ac:dyDescent="0.3">
      <c r="A9" s="40"/>
      <c r="B9" s="41"/>
      <c r="C9" s="13">
        <f>3*C15</f>
        <v>0</v>
      </c>
      <c r="D9" s="13">
        <f t="shared" si="0"/>
        <v>0</v>
      </c>
      <c r="E9" s="13">
        <f t="shared" si="1"/>
        <v>0</v>
      </c>
      <c r="F9" s="13" t="e">
        <f t="shared" si="2"/>
        <v>#DIV/0!</v>
      </c>
    </row>
    <row r="10" spans="1:6" ht="16.5" thickBot="1" x14ac:dyDescent="0.3">
      <c r="A10" s="43"/>
      <c r="B10" s="41"/>
      <c r="C10" s="13">
        <f>3*C15</f>
        <v>0</v>
      </c>
      <c r="D10" s="13">
        <f>B10-C10</f>
        <v>0</v>
      </c>
      <c r="E10" s="13">
        <f t="shared" si="1"/>
        <v>0</v>
      </c>
      <c r="F10" s="13" t="e">
        <f t="shared" si="2"/>
        <v>#DIV/0!</v>
      </c>
    </row>
    <row r="11" spans="1:6" ht="16.5" thickBot="1" x14ac:dyDescent="0.3">
      <c r="A11" s="39"/>
      <c r="B11" s="41"/>
      <c r="C11" s="13">
        <f>3*C15</f>
        <v>0</v>
      </c>
      <c r="D11" s="13">
        <f>B11-C11</f>
        <v>0</v>
      </c>
      <c r="E11" s="13">
        <f t="shared" si="1"/>
        <v>0</v>
      </c>
      <c r="F11" s="13" t="e">
        <f t="shared" si="2"/>
        <v>#DIV/0!</v>
      </c>
    </row>
    <row r="12" spans="1:6" ht="16.5" thickBot="1" x14ac:dyDescent="0.3">
      <c r="A12" s="40"/>
      <c r="B12" s="42"/>
      <c r="C12" s="14">
        <f>1*C15</f>
        <v>0</v>
      </c>
      <c r="D12" s="14">
        <f>B12-C12</f>
        <v>0</v>
      </c>
      <c r="E12" s="14">
        <f t="shared" si="1"/>
        <v>0</v>
      </c>
      <c r="F12" s="14" t="e">
        <f t="shared" si="2"/>
        <v>#DIV/0!</v>
      </c>
    </row>
    <row r="13" spans="1:6" ht="16.5" thickBot="1" x14ac:dyDescent="0.3">
      <c r="A13" s="3" t="s">
        <v>1</v>
      </c>
      <c r="B13" s="2">
        <f>SUM(B5:B12)</f>
        <v>0</v>
      </c>
      <c r="C13" s="2">
        <f>SUM(C5:C12)</f>
        <v>0</v>
      </c>
      <c r="D13" s="2">
        <f>SUM(D5:D12)</f>
        <v>0</v>
      </c>
      <c r="E13" s="28"/>
      <c r="F13" s="28" t="e">
        <f>SUM(F5:F12)</f>
        <v>#DIV/0!</v>
      </c>
    </row>
    <row r="15" spans="1:6" ht="15.75" x14ac:dyDescent="0.25">
      <c r="A15" s="35" t="s">
        <v>7</v>
      </c>
      <c r="B15" s="35"/>
      <c r="C15" s="27">
        <f>B13/64</f>
        <v>0</v>
      </c>
    </row>
    <row r="18" spans="1:6" ht="15.75" customHeight="1" x14ac:dyDescent="0.35">
      <c r="A18" s="6" t="s">
        <v>12</v>
      </c>
      <c r="B18" s="15" t="e">
        <f>F13</f>
        <v>#DIV/0!</v>
      </c>
      <c r="C18" s="1"/>
      <c r="D18" s="6"/>
      <c r="E18" s="15"/>
      <c r="F18" s="1"/>
    </row>
    <row r="19" spans="1:6" ht="15.75" customHeight="1" x14ac:dyDescent="0.35">
      <c r="A19" s="6" t="s">
        <v>13</v>
      </c>
      <c r="B19" s="12">
        <f>help!H5</f>
        <v>14.07</v>
      </c>
      <c r="C19" s="1"/>
      <c r="D19" s="6"/>
      <c r="E19" s="12"/>
      <c r="F19" s="1"/>
    </row>
    <row r="20" spans="1:6" ht="15.75" x14ac:dyDescent="0.25">
      <c r="A20" s="1"/>
      <c r="B20" s="1"/>
      <c r="C20" s="1"/>
      <c r="D20" s="1"/>
      <c r="E20" s="1"/>
      <c r="F20" s="1"/>
    </row>
    <row r="21" spans="1:6" ht="15.75" x14ac:dyDescent="0.25">
      <c r="A21" s="1"/>
      <c r="B21" s="1"/>
      <c r="C21" s="1"/>
      <c r="D21" s="1"/>
      <c r="E21" s="1"/>
      <c r="F21" s="1"/>
    </row>
    <row r="22" spans="1:6" ht="15.75" x14ac:dyDescent="0.25">
      <c r="A22" s="20" t="s">
        <v>11</v>
      </c>
      <c r="B22" s="22" t="e">
        <f>IF(F13&lt;=help!H5,help!B22, help!B24)</f>
        <v>#DIV/0!</v>
      </c>
      <c r="C22" s="9"/>
      <c r="D22" s="8"/>
      <c r="E22" s="9"/>
      <c r="F22" s="9"/>
    </row>
    <row r="27" spans="1:6" ht="15.75" customHeight="1" x14ac:dyDescent="0.25"/>
  </sheetData>
  <mergeCells count="7">
    <mergeCell ref="A15:B15"/>
    <mergeCell ref="A1:F1"/>
    <mergeCell ref="A3:A4"/>
    <mergeCell ref="B3:C3"/>
    <mergeCell ref="D3:D4"/>
    <mergeCell ref="E3:E4"/>
    <mergeCell ref="F3:F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25"/>
  <sheetViews>
    <sheetView topLeftCell="A112" workbookViewId="0">
      <selection activeCell="R47" sqref="R47"/>
    </sheetView>
  </sheetViews>
  <sheetFormatPr defaultRowHeight="15" x14ac:dyDescent="0.25"/>
  <sheetData>
    <row r="1" spans="1:6" ht="19.5" x14ac:dyDescent="0.35">
      <c r="A1" s="24" t="s">
        <v>30</v>
      </c>
      <c r="B1" s="11"/>
      <c r="C1" s="11"/>
      <c r="D1" s="11"/>
      <c r="E1" s="11"/>
      <c r="F1" s="11"/>
    </row>
    <row r="2" spans="1:6" ht="15.75" x14ac:dyDescent="0.25">
      <c r="A2" s="1"/>
      <c r="B2" s="11"/>
      <c r="C2" s="11"/>
      <c r="D2" s="11"/>
      <c r="E2" s="11"/>
      <c r="F2" s="11"/>
    </row>
    <row r="3" spans="1:6" ht="15.75" x14ac:dyDescent="0.25">
      <c r="A3" s="18"/>
      <c r="B3" s="11"/>
      <c r="C3" s="11"/>
      <c r="D3" s="11"/>
      <c r="E3" s="11"/>
      <c r="F3" s="11"/>
    </row>
    <row r="4" spans="1:6" ht="15.75" x14ac:dyDescent="0.25">
      <c r="A4" s="18"/>
      <c r="B4" s="11"/>
      <c r="C4" s="11"/>
      <c r="D4" s="11"/>
      <c r="E4" s="11"/>
      <c r="F4" s="11"/>
    </row>
    <row r="5" spans="1:6" x14ac:dyDescent="0.25">
      <c r="A5" s="11"/>
      <c r="B5" s="11"/>
      <c r="C5" s="11"/>
      <c r="D5" s="11"/>
      <c r="E5" s="11"/>
      <c r="F5" s="11"/>
    </row>
    <row r="6" spans="1:6" x14ac:dyDescent="0.25">
      <c r="A6" s="11"/>
      <c r="B6" s="11"/>
      <c r="C6" s="11"/>
      <c r="D6" s="11"/>
      <c r="E6" s="11"/>
      <c r="F6" s="11"/>
    </row>
    <row r="7" spans="1:6" ht="15.75" x14ac:dyDescent="0.25">
      <c r="A7" s="19" t="s">
        <v>17</v>
      </c>
      <c r="B7" s="1"/>
      <c r="C7" s="1"/>
      <c r="D7" s="1"/>
      <c r="E7" s="1"/>
      <c r="F7" s="1"/>
    </row>
    <row r="8" spans="1:6" ht="15.75" x14ac:dyDescent="0.25">
      <c r="A8" s="1"/>
      <c r="B8" s="1"/>
      <c r="C8" s="1"/>
      <c r="D8" s="1"/>
      <c r="E8" s="1"/>
      <c r="F8" s="1"/>
    </row>
    <row r="9" spans="1:6" ht="15.75" x14ac:dyDescent="0.25">
      <c r="A9" s="1"/>
      <c r="B9" s="1"/>
      <c r="C9" s="1"/>
      <c r="D9" s="1"/>
      <c r="E9" s="1"/>
      <c r="F9" s="1"/>
    </row>
    <row r="10" spans="1:6" ht="15.75" x14ac:dyDescent="0.25">
      <c r="A10" s="1"/>
      <c r="B10" s="1"/>
      <c r="C10" s="1"/>
      <c r="D10" s="1"/>
      <c r="E10" s="1"/>
      <c r="F10" s="1"/>
    </row>
    <row r="11" spans="1:6" ht="15.75" x14ac:dyDescent="0.25">
      <c r="A11" s="1"/>
      <c r="B11" s="1"/>
      <c r="C11" s="1"/>
      <c r="D11" s="1"/>
      <c r="E11" s="1"/>
      <c r="F11" s="1"/>
    </row>
    <row r="12" spans="1:6" ht="15.75" x14ac:dyDescent="0.25">
      <c r="A12" s="1"/>
      <c r="B12" s="11"/>
      <c r="C12" s="11"/>
      <c r="D12" s="11"/>
      <c r="E12" s="11"/>
      <c r="F12" s="11"/>
    </row>
    <row r="18" spans="1:12" ht="15.75" x14ac:dyDescent="0.25">
      <c r="A18" s="19" t="s">
        <v>21</v>
      </c>
    </row>
    <row r="19" spans="1:12" x14ac:dyDescent="0.25">
      <c r="A19" s="26"/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</row>
    <row r="20" spans="1:12" x14ac:dyDescent="0.25">
      <c r="A20" s="26"/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</row>
    <row r="21" spans="1:12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</row>
    <row r="22" spans="1:12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</row>
    <row r="23" spans="1:12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</row>
    <row r="24" spans="1:12" x14ac:dyDescent="0.25">
      <c r="A24" s="26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</row>
    <row r="25" spans="1:12" x14ac:dyDescent="0.25">
      <c r="A25" s="26"/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</row>
    <row r="26" spans="1:12" x14ac:dyDescent="0.25">
      <c r="A26" s="26"/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</row>
    <row r="27" spans="1:12" x14ac:dyDescent="0.25">
      <c r="A27" s="26"/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</row>
    <row r="28" spans="1:12" x14ac:dyDescent="0.25">
      <c r="A28" s="26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</row>
    <row r="29" spans="1:12" x14ac:dyDescent="0.25">
      <c r="A29" s="26"/>
      <c r="B29" s="26"/>
      <c r="C29" s="26"/>
      <c r="D29" s="26"/>
      <c r="E29" s="26"/>
      <c r="F29" s="26"/>
      <c r="G29" s="26"/>
      <c r="H29" s="26"/>
      <c r="I29" s="26"/>
      <c r="J29" s="26"/>
      <c r="K29" s="26"/>
      <c r="L29" s="26"/>
    </row>
    <row r="30" spans="1:12" x14ac:dyDescent="0.25">
      <c r="A30" s="26"/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</row>
    <row r="31" spans="1:12" x14ac:dyDescent="0.25">
      <c r="A31" s="26"/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</row>
    <row r="32" spans="1:12" x14ac:dyDescent="0.25">
      <c r="A32" s="26"/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</row>
    <row r="33" spans="1:12" x14ac:dyDescent="0.25">
      <c r="A33" s="26"/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</row>
    <row r="37" spans="1:12" ht="19.5" x14ac:dyDescent="0.35">
      <c r="A37" s="24" t="s">
        <v>31</v>
      </c>
      <c r="B37" s="1"/>
      <c r="C37" s="1"/>
      <c r="D37" s="1"/>
      <c r="E37" s="1"/>
      <c r="F37" s="1"/>
    </row>
    <row r="38" spans="1:12" ht="15.75" x14ac:dyDescent="0.25">
      <c r="A38" s="1"/>
      <c r="B38" s="1"/>
      <c r="C38" s="1"/>
      <c r="D38" s="1"/>
      <c r="E38" s="1"/>
      <c r="F38" s="1"/>
    </row>
    <row r="39" spans="1:12" ht="15.75" x14ac:dyDescent="0.25">
      <c r="A39" s="1"/>
      <c r="B39" s="1"/>
      <c r="C39" s="1"/>
      <c r="D39" s="1"/>
      <c r="E39" s="1"/>
      <c r="F39" s="1"/>
    </row>
    <row r="40" spans="1:12" ht="15.75" x14ac:dyDescent="0.25">
      <c r="A40" s="18"/>
      <c r="B40" s="9"/>
      <c r="C40" s="9"/>
      <c r="D40" s="8"/>
      <c r="E40" s="9"/>
      <c r="F40" s="9"/>
    </row>
    <row r="41" spans="1:12" ht="15.75" x14ac:dyDescent="0.25">
      <c r="A41" s="18"/>
    </row>
    <row r="43" spans="1:12" ht="15.75" x14ac:dyDescent="0.25">
      <c r="A43" s="19" t="s">
        <v>17</v>
      </c>
      <c r="B43" s="1"/>
      <c r="C43" s="1"/>
      <c r="D43" s="1"/>
      <c r="E43" s="1"/>
      <c r="F43" s="1"/>
    </row>
    <row r="44" spans="1:12" ht="15.75" x14ac:dyDescent="0.25">
      <c r="A44" s="1"/>
      <c r="B44" s="1"/>
      <c r="C44" s="1"/>
      <c r="D44" s="1"/>
      <c r="E44" s="1"/>
      <c r="F44" s="1"/>
    </row>
    <row r="45" spans="1:12" ht="15.75" x14ac:dyDescent="0.25">
      <c r="A45" s="1"/>
      <c r="B45" s="1"/>
      <c r="C45" s="1"/>
      <c r="D45" s="1"/>
      <c r="E45" s="1"/>
      <c r="F45" s="1"/>
    </row>
    <row r="46" spans="1:12" ht="15.75" x14ac:dyDescent="0.25">
      <c r="A46" s="1"/>
      <c r="B46" s="1"/>
      <c r="C46" s="1"/>
      <c r="D46" s="1"/>
      <c r="E46" s="1"/>
      <c r="F46" s="1"/>
    </row>
    <row r="47" spans="1:12" ht="15.75" x14ac:dyDescent="0.25">
      <c r="A47" s="1"/>
      <c r="B47" s="1"/>
      <c r="C47" s="1"/>
      <c r="D47" s="1"/>
      <c r="E47" s="1"/>
      <c r="F47" s="1"/>
    </row>
    <row r="48" spans="1:12" ht="15.75" x14ac:dyDescent="0.25">
      <c r="A48" s="1"/>
      <c r="B48" s="11"/>
      <c r="C48" s="11"/>
      <c r="D48" s="11"/>
      <c r="E48" s="11"/>
      <c r="F48" s="11"/>
    </row>
    <row r="54" spans="1:14" ht="15.75" x14ac:dyDescent="0.25">
      <c r="A54" s="19" t="s">
        <v>21</v>
      </c>
    </row>
    <row r="55" spans="1:14" x14ac:dyDescent="0.25">
      <c r="A55" s="26"/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</row>
    <row r="56" spans="1:14" x14ac:dyDescent="0.25">
      <c r="A56" s="26"/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</row>
    <row r="57" spans="1:14" x14ac:dyDescent="0.25">
      <c r="A57" s="26"/>
      <c r="B57" s="26"/>
      <c r="C57" s="26"/>
      <c r="D57" s="26"/>
      <c r="E57" s="26"/>
      <c r="F57" s="26"/>
      <c r="G57" s="26"/>
      <c r="H57" s="26"/>
      <c r="I57" s="26"/>
      <c r="J57" s="26"/>
      <c r="K57" s="26"/>
      <c r="L57" s="26"/>
      <c r="M57" s="26"/>
      <c r="N57" s="26"/>
    </row>
    <row r="58" spans="1:14" x14ac:dyDescent="0.25">
      <c r="A58" s="26"/>
      <c r="B58" s="26"/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</row>
    <row r="59" spans="1:14" x14ac:dyDescent="0.25">
      <c r="A59" s="26"/>
      <c r="B59" s="26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</row>
    <row r="60" spans="1:14" x14ac:dyDescent="0.25">
      <c r="A60" s="26"/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</row>
    <row r="61" spans="1:14" x14ac:dyDescent="0.25">
      <c r="A61" s="26"/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</row>
    <row r="62" spans="1:14" x14ac:dyDescent="0.25">
      <c r="A62" s="26"/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</row>
    <row r="63" spans="1:14" x14ac:dyDescent="0.25">
      <c r="A63" s="26"/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</row>
    <row r="64" spans="1:14" x14ac:dyDescent="0.25">
      <c r="A64" s="26"/>
      <c r="B64" s="26"/>
      <c r="C64" s="26"/>
      <c r="D64" s="26"/>
      <c r="E64" s="26"/>
      <c r="F64" s="26"/>
      <c r="G64" s="26"/>
      <c r="H64" s="26"/>
      <c r="I64" s="26"/>
      <c r="J64" s="26"/>
      <c r="K64" s="26"/>
      <c r="L64" s="26"/>
      <c r="M64" s="26"/>
      <c r="N64" s="26"/>
    </row>
    <row r="65" spans="1:14" x14ac:dyDescent="0.25">
      <c r="A65" s="26"/>
      <c r="B65" s="26"/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</row>
    <row r="66" spans="1:14" x14ac:dyDescent="0.25">
      <c r="A66" s="26"/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</row>
    <row r="67" spans="1:14" x14ac:dyDescent="0.25">
      <c r="A67" s="26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</row>
    <row r="68" spans="1:14" x14ac:dyDescent="0.25">
      <c r="A68" s="26"/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</row>
    <row r="69" spans="1:14" x14ac:dyDescent="0.25">
      <c r="A69" s="26"/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</row>
    <row r="70" spans="1:14" x14ac:dyDescent="0.25">
      <c r="A70" s="26"/>
      <c r="B70" s="26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</row>
    <row r="71" spans="1:14" x14ac:dyDescent="0.25">
      <c r="A71" s="26"/>
      <c r="B71" s="26"/>
      <c r="C71" s="26"/>
      <c r="D71" s="26"/>
      <c r="E71" s="26"/>
      <c r="F71" s="26"/>
      <c r="G71" s="26"/>
      <c r="H71" s="26"/>
      <c r="I71" s="26"/>
      <c r="J71" s="26"/>
      <c r="K71" s="26"/>
      <c r="L71" s="26"/>
      <c r="M71" s="26"/>
      <c r="N71" s="26"/>
    </row>
    <row r="72" spans="1:14" x14ac:dyDescent="0.25">
      <c r="A72" s="26"/>
      <c r="B72" s="26"/>
      <c r="C72" s="26"/>
      <c r="D72" s="26"/>
      <c r="E72" s="26"/>
      <c r="F72" s="26"/>
      <c r="G72" s="26"/>
      <c r="H72" s="26"/>
      <c r="I72" s="26"/>
      <c r="J72" s="26"/>
      <c r="K72" s="26"/>
      <c r="L72" s="26"/>
      <c r="M72" s="26"/>
      <c r="N72" s="26"/>
    </row>
    <row r="73" spans="1:14" s="25" customFormat="1" x14ac:dyDescent="0.25"/>
    <row r="76" spans="1:14" ht="19.5" x14ac:dyDescent="0.35">
      <c r="A76" s="24" t="s">
        <v>32</v>
      </c>
    </row>
    <row r="77" spans="1:14" ht="15.75" x14ac:dyDescent="0.25">
      <c r="A77" s="19"/>
    </row>
    <row r="78" spans="1:14" ht="15.75" x14ac:dyDescent="0.25">
      <c r="A78" s="1"/>
    </row>
    <row r="79" spans="1:14" ht="15.75" x14ac:dyDescent="0.25">
      <c r="A79" s="1"/>
    </row>
    <row r="80" spans="1:14" ht="15.75" x14ac:dyDescent="0.25">
      <c r="A80" s="18"/>
    </row>
    <row r="81" spans="1:6" ht="15.75" x14ac:dyDescent="0.25">
      <c r="A81" s="18"/>
    </row>
    <row r="82" spans="1:6" ht="15.75" x14ac:dyDescent="0.25">
      <c r="A82" s="1"/>
    </row>
    <row r="83" spans="1:6" ht="15.75" x14ac:dyDescent="0.25">
      <c r="A83" s="1"/>
    </row>
    <row r="89" spans="1:6" ht="15.75" x14ac:dyDescent="0.25">
      <c r="A89" s="19" t="s">
        <v>17</v>
      </c>
      <c r="B89" s="1"/>
      <c r="C89" s="1"/>
      <c r="D89" s="1"/>
      <c r="E89" s="1"/>
      <c r="F89" s="1"/>
    </row>
    <row r="90" spans="1:6" ht="15.75" x14ac:dyDescent="0.25">
      <c r="A90" s="1"/>
      <c r="B90" s="1"/>
      <c r="C90" s="1"/>
      <c r="D90" s="1"/>
      <c r="E90" s="1"/>
      <c r="F90" s="1"/>
    </row>
    <row r="91" spans="1:6" ht="15.75" x14ac:dyDescent="0.25">
      <c r="A91" s="1"/>
      <c r="B91" s="1"/>
      <c r="C91" s="1"/>
      <c r="D91" s="1"/>
      <c r="E91" s="1"/>
      <c r="F91" s="1"/>
    </row>
    <row r="92" spans="1:6" ht="15.75" x14ac:dyDescent="0.25">
      <c r="A92" s="1"/>
      <c r="B92" s="1"/>
      <c r="C92" s="1"/>
      <c r="D92" s="1"/>
      <c r="E92" s="1"/>
      <c r="F92" s="1"/>
    </row>
    <row r="93" spans="1:6" ht="15.75" x14ac:dyDescent="0.25">
      <c r="A93" s="1"/>
      <c r="B93" s="1"/>
      <c r="C93" s="1"/>
      <c r="D93" s="1"/>
      <c r="E93" s="1"/>
      <c r="F93" s="1"/>
    </row>
    <row r="94" spans="1:6" ht="15.75" x14ac:dyDescent="0.25">
      <c r="A94" s="1"/>
      <c r="B94" s="11"/>
      <c r="C94" s="11"/>
      <c r="D94" s="11"/>
      <c r="E94" s="11"/>
      <c r="F94" s="11"/>
    </row>
    <row r="102" spans="1:19" ht="15.75" x14ac:dyDescent="0.25">
      <c r="A102" s="19" t="s">
        <v>21</v>
      </c>
    </row>
    <row r="103" spans="1:19" x14ac:dyDescent="0.25">
      <c r="A103" s="26"/>
      <c r="B103" s="26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</row>
    <row r="104" spans="1:19" x14ac:dyDescent="0.25">
      <c r="A104" s="26"/>
      <c r="B104" s="26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</row>
    <row r="105" spans="1:19" x14ac:dyDescent="0.25">
      <c r="A105" s="26"/>
      <c r="B105" s="26"/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</row>
    <row r="106" spans="1:19" x14ac:dyDescent="0.25">
      <c r="A106" s="26"/>
      <c r="B106" s="26"/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</row>
    <row r="107" spans="1:19" x14ac:dyDescent="0.25">
      <c r="A107" s="26"/>
      <c r="B107" s="26"/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</row>
    <row r="108" spans="1:19" x14ac:dyDescent="0.25">
      <c r="A108" s="26"/>
      <c r="B108" s="26"/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</row>
    <row r="109" spans="1:19" x14ac:dyDescent="0.25">
      <c r="A109" s="26"/>
      <c r="B109" s="26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</row>
    <row r="110" spans="1:19" x14ac:dyDescent="0.25">
      <c r="A110" s="26"/>
      <c r="B110" s="26"/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</row>
    <row r="111" spans="1:19" x14ac:dyDescent="0.25">
      <c r="A111" s="26"/>
      <c r="B111" s="26"/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</row>
    <row r="112" spans="1:19" x14ac:dyDescent="0.25">
      <c r="A112" s="26"/>
      <c r="B112" s="26"/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</row>
    <row r="113" spans="1:19" x14ac:dyDescent="0.25">
      <c r="A113" s="26"/>
      <c r="B113" s="26"/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</row>
    <row r="114" spans="1:19" x14ac:dyDescent="0.25">
      <c r="A114" s="26"/>
      <c r="B114" s="26"/>
      <c r="C114" s="26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</row>
    <row r="115" spans="1:19" x14ac:dyDescent="0.25">
      <c r="A115" s="26"/>
      <c r="B115" s="26"/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</row>
    <row r="116" spans="1:19" x14ac:dyDescent="0.25">
      <c r="A116" s="26"/>
      <c r="B116" s="26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</row>
    <row r="117" spans="1:19" x14ac:dyDescent="0.25">
      <c r="A117" s="26"/>
      <c r="B117" s="26"/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</row>
    <row r="118" spans="1:19" x14ac:dyDescent="0.25">
      <c r="A118" s="26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</row>
    <row r="119" spans="1:19" x14ac:dyDescent="0.25">
      <c r="A119" s="26"/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</row>
    <row r="120" spans="1:19" x14ac:dyDescent="0.25">
      <c r="A120" s="26"/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</row>
    <row r="121" spans="1:19" x14ac:dyDescent="0.25">
      <c r="A121" s="26"/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</row>
    <row r="122" spans="1:19" x14ac:dyDescent="0.25">
      <c r="A122" s="26"/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</row>
    <row r="123" spans="1:19" x14ac:dyDescent="0.25">
      <c r="A123" s="26"/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</row>
    <row r="124" spans="1:19" x14ac:dyDescent="0.25">
      <c r="A124" s="26"/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</row>
    <row r="125" spans="1:19" s="25" customFormat="1" x14ac:dyDescent="0.25"/>
  </sheetData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workbookViewId="0">
      <selection activeCell="F30" sqref="F30"/>
    </sheetView>
  </sheetViews>
  <sheetFormatPr defaultRowHeight="15" x14ac:dyDescent="0.25"/>
  <cols>
    <col min="1" max="1" width="18.42578125" customWidth="1"/>
  </cols>
  <sheetData>
    <row r="1" spans="1:11" ht="18.75" x14ac:dyDescent="0.25">
      <c r="A1" s="38" t="s">
        <v>8</v>
      </c>
      <c r="B1" s="38"/>
      <c r="C1" s="38"/>
      <c r="D1" s="38"/>
      <c r="E1" s="38"/>
      <c r="F1" s="38"/>
      <c r="G1" s="38"/>
      <c r="H1" s="38"/>
      <c r="I1" s="38"/>
      <c r="J1" s="38"/>
      <c r="K1" s="38"/>
    </row>
    <row r="2" spans="1:11" ht="16.5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ht="16.5" thickBot="1" x14ac:dyDescent="0.3">
      <c r="A3" s="31" t="s">
        <v>10</v>
      </c>
      <c r="B3" s="33" t="s">
        <v>9</v>
      </c>
      <c r="C3" s="37"/>
      <c r="D3" s="37"/>
      <c r="E3" s="37"/>
      <c r="F3" s="37"/>
      <c r="G3" s="37"/>
      <c r="H3" s="37"/>
      <c r="I3" s="37"/>
      <c r="J3" s="37"/>
      <c r="K3" s="34"/>
    </row>
    <row r="4" spans="1:11" ht="16.5" thickBot="1" x14ac:dyDescent="0.3">
      <c r="A4" s="32"/>
      <c r="B4" s="2">
        <v>1</v>
      </c>
      <c r="C4" s="2">
        <v>2</v>
      </c>
      <c r="D4" s="2">
        <v>3</v>
      </c>
      <c r="E4" s="2">
        <v>4</v>
      </c>
      <c r="F4" s="2">
        <v>5</v>
      </c>
      <c r="G4" s="2">
        <v>6</v>
      </c>
      <c r="H4" s="2">
        <v>7</v>
      </c>
      <c r="I4" s="2">
        <v>8</v>
      </c>
      <c r="J4" s="2">
        <v>9</v>
      </c>
      <c r="K4" s="2">
        <v>10</v>
      </c>
    </row>
    <row r="5" spans="1:11" ht="16.5" thickBot="1" x14ac:dyDescent="0.3">
      <c r="A5" s="23">
        <v>0.05</v>
      </c>
      <c r="B5" s="2">
        <v>3.84</v>
      </c>
      <c r="C5" s="2">
        <v>5.99</v>
      </c>
      <c r="D5" s="2">
        <v>7.81</v>
      </c>
      <c r="E5" s="2">
        <v>9.49</v>
      </c>
      <c r="F5" s="2">
        <v>11.07</v>
      </c>
      <c r="G5" s="2">
        <v>12.59</v>
      </c>
      <c r="H5" s="2">
        <v>14.07</v>
      </c>
      <c r="I5" s="2">
        <v>15.51</v>
      </c>
      <c r="J5" s="2">
        <v>16.920000000000002</v>
      </c>
      <c r="K5" s="2">
        <v>18.309999999999999</v>
      </c>
    </row>
    <row r="6" spans="1:11" ht="16.5" thickBot="1" x14ac:dyDescent="0.3">
      <c r="A6" s="23">
        <v>0.01</v>
      </c>
      <c r="B6" s="2">
        <v>6.63</v>
      </c>
      <c r="C6" s="2">
        <v>9.2100000000000009</v>
      </c>
      <c r="D6" s="2">
        <v>11.34</v>
      </c>
      <c r="E6" s="2">
        <v>13.28</v>
      </c>
      <c r="F6" s="2">
        <v>15.09</v>
      </c>
      <c r="G6" s="2">
        <v>16.91</v>
      </c>
      <c r="H6" s="2">
        <v>18.48</v>
      </c>
      <c r="I6" s="2">
        <v>20.09</v>
      </c>
      <c r="J6" s="2">
        <v>21.67</v>
      </c>
      <c r="K6" s="2">
        <v>23.31</v>
      </c>
    </row>
    <row r="7" spans="1:11" ht="15.75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ht="15.75" x14ac:dyDescent="0.25">
      <c r="A9" s="1" t="s">
        <v>14</v>
      </c>
      <c r="B9" s="1"/>
      <c r="C9" s="1"/>
      <c r="D9" s="1"/>
      <c r="E9" s="1"/>
      <c r="F9" s="1"/>
      <c r="G9" s="1"/>
      <c r="H9" s="1"/>
      <c r="I9" s="1"/>
      <c r="J9" s="1"/>
      <c r="K9" s="1"/>
    </row>
    <row r="10" spans="1:11" ht="20.25" x14ac:dyDescent="0.35">
      <c r="A10" s="1" t="s">
        <v>22</v>
      </c>
      <c r="B10" s="1" t="s">
        <v>23</v>
      </c>
      <c r="C10" s="1"/>
      <c r="D10" s="1"/>
      <c r="E10" s="1"/>
      <c r="F10" s="1"/>
      <c r="G10" s="1"/>
      <c r="H10" s="1"/>
      <c r="I10" s="1"/>
      <c r="J10" s="1"/>
      <c r="K10" s="1"/>
    </row>
    <row r="11" spans="1:11" ht="15.75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 ht="20.25" x14ac:dyDescent="0.35">
      <c r="A12" s="1" t="s">
        <v>24</v>
      </c>
      <c r="B12" s="1" t="s">
        <v>25</v>
      </c>
      <c r="C12" s="1"/>
      <c r="D12" s="1"/>
      <c r="E12" s="1"/>
      <c r="F12" s="1"/>
      <c r="G12" s="1"/>
      <c r="H12" s="1"/>
      <c r="I12" s="1"/>
      <c r="J12" s="1"/>
      <c r="K12" s="1"/>
    </row>
    <row r="13" spans="1:11" ht="15.75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 ht="15.75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11" ht="15.75" x14ac:dyDescent="0.25">
      <c r="A15" s="1" t="s">
        <v>15</v>
      </c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 ht="20.25" x14ac:dyDescent="0.35">
      <c r="A16" s="1" t="s">
        <v>22</v>
      </c>
      <c r="B16" s="1" t="s">
        <v>26</v>
      </c>
      <c r="C16" s="1"/>
      <c r="D16" s="1"/>
      <c r="E16" s="1"/>
      <c r="F16" s="1"/>
      <c r="G16" s="1"/>
      <c r="H16" s="1"/>
      <c r="I16" s="1"/>
      <c r="J16" s="1"/>
      <c r="K16" s="1"/>
    </row>
    <row r="17" spans="1:11" ht="15.75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 ht="20.25" x14ac:dyDescent="0.35">
      <c r="A18" s="1" t="s">
        <v>24</v>
      </c>
      <c r="B18" s="1" t="s">
        <v>27</v>
      </c>
      <c r="C18" s="1"/>
      <c r="D18" s="1"/>
      <c r="E18" s="1"/>
      <c r="F18" s="1"/>
      <c r="G18" s="1"/>
      <c r="H18" s="1"/>
      <c r="I18" s="1"/>
      <c r="J18" s="1"/>
      <c r="K18" s="1"/>
    </row>
    <row r="19" spans="1:11" ht="15.75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 ht="15.75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 ht="15.75" x14ac:dyDescent="0.25">
      <c r="A21" s="1" t="s">
        <v>16</v>
      </c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 ht="20.25" x14ac:dyDescent="0.35">
      <c r="A22" s="1" t="s">
        <v>22</v>
      </c>
      <c r="B22" s="1" t="s">
        <v>28</v>
      </c>
      <c r="C22" s="1"/>
      <c r="D22" s="1"/>
      <c r="E22" s="1"/>
      <c r="F22" s="1"/>
      <c r="G22" s="1"/>
      <c r="H22" s="1"/>
      <c r="I22" s="1"/>
      <c r="J22" s="1"/>
      <c r="K22" s="1"/>
    </row>
    <row r="23" spans="1:11" ht="15.75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 ht="20.25" x14ac:dyDescent="0.35">
      <c r="A24" s="1" t="s">
        <v>24</v>
      </c>
      <c r="B24" s="1" t="s">
        <v>29</v>
      </c>
      <c r="C24" s="1"/>
      <c r="D24" s="1"/>
      <c r="E24" s="1"/>
      <c r="F24" s="1"/>
      <c r="G24" s="1"/>
      <c r="H24" s="1"/>
      <c r="I24" s="1"/>
      <c r="J24" s="1"/>
      <c r="K24" s="1"/>
    </row>
  </sheetData>
  <mergeCells count="3">
    <mergeCell ref="B3:K3"/>
    <mergeCell ref="A3:A4"/>
    <mergeCell ref="A1:K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Моногибридное</vt:lpstr>
      <vt:lpstr>Дигибридное</vt:lpstr>
      <vt:lpstr>Тригибридное</vt:lpstr>
      <vt:lpstr>Примеры</vt:lpstr>
      <vt:lpstr>help</vt:lpstr>
    </vt:vector>
  </TitlesOfParts>
  <Company>SPecialiST RePack, SanBuild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RePack by SPecialiST</cp:lastModifiedBy>
  <dcterms:created xsi:type="dcterms:W3CDTF">2016-08-04T14:48:11Z</dcterms:created>
  <dcterms:modified xsi:type="dcterms:W3CDTF">2017-05-03T06:47:54Z</dcterms:modified>
</cp:coreProperties>
</file>